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90" windowHeight="1257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<sst xmlns="http://schemas.openxmlformats.org/spreadsheetml/2006/main" count="44" uniqueCount="39">
  <si>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附件1       </t>
  </si>
  <si>
    <t>2023年乡村教师生活补助省级奖补资金安排表</t>
  </si>
  <si>
    <t>设区市</t>
  </si>
  <si>
    <t>县</t>
  </si>
  <si>
    <t>乡村专任教师数（2022-2023年）</t>
  </si>
  <si>
    <t>应补助经费
（万元）</t>
  </si>
  <si>
    <t>已提前下达经费
（万元）</t>
  </si>
  <si>
    <t>本次下达经费
（万元）</t>
  </si>
  <si>
    <t>总计</t>
  </si>
  <si>
    <t>福州市</t>
  </si>
  <si>
    <t>小计</t>
  </si>
  <si>
    <t>永泰县</t>
  </si>
  <si>
    <t>三明市</t>
  </si>
  <si>
    <t>清流县</t>
  </si>
  <si>
    <t>宁化县</t>
  </si>
  <si>
    <t>建宁县</t>
  </si>
  <si>
    <t>泰宁县</t>
  </si>
  <si>
    <t>明溪县</t>
  </si>
  <si>
    <t>漳州市</t>
  </si>
  <si>
    <t>云霄县</t>
  </si>
  <si>
    <t>诏安县</t>
  </si>
  <si>
    <t>平和县</t>
  </si>
  <si>
    <t>南平市</t>
  </si>
  <si>
    <t>顺昌县</t>
  </si>
  <si>
    <t>浦城县</t>
  </si>
  <si>
    <t>光泽县</t>
  </si>
  <si>
    <t>松溪县</t>
  </si>
  <si>
    <t>政和县</t>
  </si>
  <si>
    <t>龙岩市</t>
  </si>
  <si>
    <t>武平县</t>
  </si>
  <si>
    <t>长汀县</t>
  </si>
  <si>
    <t>连城县</t>
  </si>
  <si>
    <t>宁德市</t>
  </si>
  <si>
    <t>霞浦县</t>
  </si>
  <si>
    <t>寿宁县</t>
  </si>
  <si>
    <t>周宁县</t>
  </si>
  <si>
    <t>柘荣县</t>
  </si>
  <si>
    <t>古田县</t>
  </si>
  <si>
    <t>屏南县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</si>
</sst>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CESI黑体-GB13000"/>
      <family val="0"/>
    </font>
    <font>
      <sz val="18"/>
      <color indexed="8"/>
      <name val="方正小标宋简体"/>
      <family val="4"/>
    </font>
    <font>
      <sz val="12"/>
      <color indexed="8"/>
      <name val="CESI黑体-GB13000"/>
      <family val="0"/>
    </font>
    <font>
      <b/>
      <sz val="12"/>
      <color indexed="8"/>
      <name val="仿宋"/>
      <family val="3"/>
    </font>
    <font>
      <b/>
      <sz val="13"/>
      <name val="仿宋"/>
      <family val="3"/>
    </font>
    <font>
      <sz val="12"/>
      <color indexed="8"/>
      <name val="仿宋"/>
      <family val="3"/>
    </font>
    <font>
      <sz val="13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4"/>
      <color theme="1"/>
      <name val="CESI黑体-GB13000"/>
      <family val="0"/>
    </font>
    <font>
      <sz val="18"/>
      <color theme="1"/>
      <name val="方正小标宋简体"/>
      <family val="4"/>
    </font>
    <font>
      <sz val="12"/>
      <color theme="1"/>
      <name val="CESI黑体-GB13000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176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34" borderId="12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7" fontId="54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54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3"/>
  <sheetViews>
    <sheetView tabSelected="1" zoomScale="85" zoomScaleNormal="85" zoomScaleSheetLayoutView="100" workbookViewId="0" topLeftCell="A1">
      <selection activeCell="I13" sqref="I13"/>
    </sheetView>
  </sheetViews>
  <sheetFormatPr defaultColWidth="9.00390625" defaultRowHeight="15"/>
  <cols>
    <col min="1" max="1" width="11.57421875" style="1" customWidth="1"/>
    <col min="2" max="2" width="11.421875" style="4" customWidth="1"/>
    <col min="3" max="3" width="20.421875" style="5" customWidth="1"/>
    <col min="4" max="4" width="16.00390625" style="4" customWidth="1"/>
    <col min="5" max="5" width="18.00390625" style="5" customWidth="1"/>
    <col min="6" max="6" width="15.140625" style="5" customWidth="1"/>
    <col min="7" max="241" width="9.00390625" style="6" customWidth="1"/>
  </cols>
  <sheetData>
    <row r="1" spans="1:6" ht="30" customHeight="1">
      <c r="A1" s="7" t="s">
        <v>0</v>
      </c>
      <c r="B1" s="7"/>
      <c r="C1" s="7"/>
      <c r="D1" s="7"/>
      <c r="E1" s="7"/>
      <c r="F1" s="7"/>
    </row>
    <row r="2" spans="1:6" ht="42" customHeight="1">
      <c r="A2" s="8" t="s">
        <v>1</v>
      </c>
      <c r="B2" s="8"/>
      <c r="C2" s="8"/>
      <c r="D2" s="8"/>
      <c r="E2" s="8"/>
      <c r="F2" s="8"/>
    </row>
    <row r="3" spans="1:6" s="1" customFormat="1" ht="39" customHeight="1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</row>
    <row r="4" spans="1:241" s="2" customFormat="1" ht="19.5" customHeight="1">
      <c r="A4" s="14" t="s">
        <v>8</v>
      </c>
      <c r="B4" s="14"/>
      <c r="C4" s="15">
        <f>C5+C13+C7+C23+C17+C27</f>
        <v>13182</v>
      </c>
      <c r="D4" s="15">
        <f>D5+D13+D7+D23+D17+D27</f>
        <v>7909.2</v>
      </c>
      <c r="E4" s="16">
        <f>E5+E13+E7+E23+E17+E27</f>
        <v>7611</v>
      </c>
      <c r="F4" s="15">
        <f>F5+F13+F7+F23+F17+F27</f>
        <v>298.20000000000016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6" s="3" customFormat="1" ht="19.5" customHeight="1">
      <c r="A5" s="17" t="s">
        <v>9</v>
      </c>
      <c r="B5" s="16" t="s">
        <v>10</v>
      </c>
      <c r="C5" s="18">
        <f>C6</f>
        <v>571</v>
      </c>
      <c r="D5" s="15">
        <f>D6</f>
        <v>342.6</v>
      </c>
      <c r="E5" s="19">
        <v>337</v>
      </c>
      <c r="F5" s="15">
        <f>F6</f>
        <v>5.600000000000023</v>
      </c>
    </row>
    <row r="6" spans="1:6" ht="19.5" customHeight="1">
      <c r="A6" s="20"/>
      <c r="B6" s="21" t="s">
        <v>11</v>
      </c>
      <c r="C6" s="22">
        <v>571</v>
      </c>
      <c r="D6" s="23">
        <f aca="true" t="shared" si="0" ref="D6:D12">ROUND(C6*500*12/10000,1)</f>
        <v>342.6</v>
      </c>
      <c r="E6" s="24">
        <v>337</v>
      </c>
      <c r="F6" s="25">
        <f>D6-E6</f>
        <v>5.600000000000023</v>
      </c>
    </row>
    <row r="7" spans="1:6" s="3" customFormat="1" ht="19.5" customHeight="1">
      <c r="A7" s="16" t="s">
        <v>12</v>
      </c>
      <c r="B7" s="16" t="s">
        <v>10</v>
      </c>
      <c r="C7" s="16">
        <f>SUM(C8:C12)</f>
        <v>994</v>
      </c>
      <c r="D7" s="16">
        <f>SUM(D8:D12)</f>
        <v>596.4</v>
      </c>
      <c r="E7" s="26">
        <v>618</v>
      </c>
      <c r="F7" s="16">
        <f>SUM(F8:F12)</f>
        <v>-21.60000000000001</v>
      </c>
    </row>
    <row r="8" spans="1:6" ht="19.5" customHeight="1">
      <c r="A8" s="16"/>
      <c r="B8" s="21" t="s">
        <v>13</v>
      </c>
      <c r="C8" s="22">
        <v>158</v>
      </c>
      <c r="D8" s="23">
        <f t="shared" si="0"/>
        <v>94.8</v>
      </c>
      <c r="E8" s="24">
        <v>102</v>
      </c>
      <c r="F8" s="25">
        <f>D8-E8</f>
        <v>-7.200000000000003</v>
      </c>
    </row>
    <row r="9" spans="1:6" ht="19.5" customHeight="1">
      <c r="A9" s="16"/>
      <c r="B9" s="21" t="s">
        <v>14</v>
      </c>
      <c r="C9" s="22">
        <v>252</v>
      </c>
      <c r="D9" s="23">
        <f t="shared" si="0"/>
        <v>151.2</v>
      </c>
      <c r="E9" s="24">
        <v>157</v>
      </c>
      <c r="F9" s="25">
        <f>D9-E9</f>
        <v>-5.800000000000011</v>
      </c>
    </row>
    <row r="10" spans="1:6" ht="19.5" customHeight="1">
      <c r="A10" s="16"/>
      <c r="B10" s="21" t="s">
        <v>15</v>
      </c>
      <c r="C10" s="27">
        <v>164</v>
      </c>
      <c r="D10" s="23">
        <f t="shared" si="0"/>
        <v>98.4</v>
      </c>
      <c r="E10" s="24">
        <v>109</v>
      </c>
      <c r="F10" s="25">
        <f>D10-E10</f>
        <v>-10.599999999999994</v>
      </c>
    </row>
    <row r="11" spans="1:6" s="3" customFormat="1" ht="19.5" customHeight="1">
      <c r="A11" s="16"/>
      <c r="B11" s="21" t="s">
        <v>16</v>
      </c>
      <c r="C11" s="27">
        <v>241</v>
      </c>
      <c r="D11" s="23">
        <f t="shared" si="0"/>
        <v>144.6</v>
      </c>
      <c r="E11" s="24">
        <v>136</v>
      </c>
      <c r="F11" s="25">
        <f>D11-E11</f>
        <v>8.599999999999994</v>
      </c>
    </row>
    <row r="12" spans="1:6" ht="19.5" customHeight="1">
      <c r="A12" s="16"/>
      <c r="B12" s="21" t="s">
        <v>17</v>
      </c>
      <c r="C12" s="22">
        <v>179</v>
      </c>
      <c r="D12" s="23">
        <f t="shared" si="0"/>
        <v>107.4</v>
      </c>
      <c r="E12" s="24">
        <v>114</v>
      </c>
      <c r="F12" s="25">
        <f>D12-E12</f>
        <v>-6.599999999999994</v>
      </c>
    </row>
    <row r="13" spans="1:6" ht="19.5" customHeight="1">
      <c r="A13" s="16" t="s">
        <v>18</v>
      </c>
      <c r="B13" s="16" t="s">
        <v>10</v>
      </c>
      <c r="C13" s="16">
        <f>SUM(C14:C16)</f>
        <v>4783</v>
      </c>
      <c r="D13" s="16">
        <f>SUM(D14:D16)</f>
        <v>2869.8</v>
      </c>
      <c r="E13" s="26">
        <v>2714</v>
      </c>
      <c r="F13" s="16">
        <f>SUM(F14:F16)</f>
        <v>155.80000000000007</v>
      </c>
    </row>
    <row r="14" spans="1:6" ht="19.5" customHeight="1">
      <c r="A14" s="16"/>
      <c r="B14" s="21" t="s">
        <v>19</v>
      </c>
      <c r="C14" s="22">
        <v>1311</v>
      </c>
      <c r="D14" s="23">
        <f aca="true" t="shared" si="1" ref="D14:D16">ROUND(C14*500*12/10000,1)</f>
        <v>786.6</v>
      </c>
      <c r="E14" s="24">
        <v>734</v>
      </c>
      <c r="F14" s="25">
        <f>D14-E14</f>
        <v>52.60000000000002</v>
      </c>
    </row>
    <row r="15" spans="1:6" ht="19.5" customHeight="1">
      <c r="A15" s="16"/>
      <c r="B15" s="21" t="s">
        <v>20</v>
      </c>
      <c r="C15" s="22">
        <v>2024</v>
      </c>
      <c r="D15" s="23">
        <f t="shared" si="1"/>
        <v>1214.4</v>
      </c>
      <c r="E15" s="24">
        <v>1132</v>
      </c>
      <c r="F15" s="25">
        <f>D15-E15</f>
        <v>82.40000000000009</v>
      </c>
    </row>
    <row r="16" spans="1:6" ht="19.5" customHeight="1">
      <c r="A16" s="16"/>
      <c r="B16" s="21" t="s">
        <v>21</v>
      </c>
      <c r="C16" s="22">
        <v>1448</v>
      </c>
      <c r="D16" s="23">
        <f t="shared" si="1"/>
        <v>868.8</v>
      </c>
      <c r="E16" s="24">
        <v>848</v>
      </c>
      <c r="F16" s="25">
        <f>D16-E16</f>
        <v>20.799999999999955</v>
      </c>
    </row>
    <row r="17" spans="1:6" s="3" customFormat="1" ht="19.5" customHeight="1">
      <c r="A17" s="16" t="s">
        <v>22</v>
      </c>
      <c r="B17" s="16" t="s">
        <v>10</v>
      </c>
      <c r="C17" s="16">
        <f>SUM(C18:C22)</f>
        <v>1931</v>
      </c>
      <c r="D17" s="15">
        <f>SUM(D18:D22)</f>
        <v>1158.6</v>
      </c>
      <c r="E17" s="26">
        <v>1163</v>
      </c>
      <c r="F17" s="15">
        <f>SUM(F18:F22)</f>
        <v>-4.400000000000034</v>
      </c>
    </row>
    <row r="18" spans="1:6" ht="19.5" customHeight="1">
      <c r="A18" s="16"/>
      <c r="B18" s="21" t="s">
        <v>23</v>
      </c>
      <c r="C18" s="22">
        <v>434</v>
      </c>
      <c r="D18" s="23">
        <f aca="true" t="shared" si="2" ref="D18:D22">ROUND(C18*500*12/10000,1)</f>
        <v>260.4</v>
      </c>
      <c r="E18" s="24">
        <v>251</v>
      </c>
      <c r="F18" s="25">
        <f>D18-E18</f>
        <v>9.399999999999977</v>
      </c>
    </row>
    <row r="19" spans="1:6" ht="19.5" customHeight="1">
      <c r="A19" s="16"/>
      <c r="B19" s="21" t="s">
        <v>24</v>
      </c>
      <c r="C19" s="22">
        <v>497</v>
      </c>
      <c r="D19" s="23">
        <f t="shared" si="2"/>
        <v>298.2</v>
      </c>
      <c r="E19" s="24">
        <v>301</v>
      </c>
      <c r="F19" s="25">
        <f>D19-E19</f>
        <v>-2.8000000000000114</v>
      </c>
    </row>
    <row r="20" spans="1:6" ht="19.5" customHeight="1">
      <c r="A20" s="16"/>
      <c r="B20" s="21" t="s">
        <v>25</v>
      </c>
      <c r="C20" s="22">
        <v>405</v>
      </c>
      <c r="D20" s="23">
        <f t="shared" si="2"/>
        <v>243</v>
      </c>
      <c r="E20" s="24">
        <v>254</v>
      </c>
      <c r="F20" s="25">
        <f>D20-E20</f>
        <v>-11</v>
      </c>
    </row>
    <row r="21" spans="1:6" s="3" customFormat="1" ht="19.5" customHeight="1">
      <c r="A21" s="16"/>
      <c r="B21" s="21" t="s">
        <v>26</v>
      </c>
      <c r="C21" s="22">
        <v>270</v>
      </c>
      <c r="D21" s="23">
        <f t="shared" si="2"/>
        <v>162</v>
      </c>
      <c r="E21" s="24">
        <v>173</v>
      </c>
      <c r="F21" s="25">
        <f>D21-E21</f>
        <v>-11</v>
      </c>
    </row>
    <row r="22" spans="1:6" ht="19.5" customHeight="1">
      <c r="A22" s="16"/>
      <c r="B22" s="21" t="s">
        <v>27</v>
      </c>
      <c r="C22" s="22">
        <v>325</v>
      </c>
      <c r="D22" s="23">
        <f t="shared" si="2"/>
        <v>195</v>
      </c>
      <c r="E22" s="24">
        <v>184</v>
      </c>
      <c r="F22" s="25">
        <f>D22-E22</f>
        <v>11</v>
      </c>
    </row>
    <row r="23" spans="1:6" ht="19.5" customHeight="1">
      <c r="A23" s="16" t="s">
        <v>28</v>
      </c>
      <c r="B23" s="16" t="s">
        <v>10</v>
      </c>
      <c r="C23" s="16">
        <f>SUM(C24:C26)</f>
        <v>2440</v>
      </c>
      <c r="D23" s="15">
        <f>SUM(D24:D26)</f>
        <v>1464</v>
      </c>
      <c r="E23" s="26">
        <v>1400</v>
      </c>
      <c r="F23" s="15">
        <f>SUM(F24:F26)</f>
        <v>64.00000000000006</v>
      </c>
    </row>
    <row r="24" spans="1:6" ht="19.5" customHeight="1">
      <c r="A24" s="16"/>
      <c r="B24" s="21" t="s">
        <v>29</v>
      </c>
      <c r="C24" s="22">
        <v>270</v>
      </c>
      <c r="D24" s="23">
        <f aca="true" t="shared" si="3" ref="D24:D26">ROUND(C24*500*12/10000,1)</f>
        <v>162</v>
      </c>
      <c r="E24" s="24">
        <v>152</v>
      </c>
      <c r="F24" s="25">
        <f>D24-E24</f>
        <v>10</v>
      </c>
    </row>
    <row r="25" spans="1:6" ht="19.5" customHeight="1">
      <c r="A25" s="16"/>
      <c r="B25" s="21" t="s">
        <v>30</v>
      </c>
      <c r="C25" s="22">
        <v>1422</v>
      </c>
      <c r="D25" s="23">
        <f t="shared" si="3"/>
        <v>853.2</v>
      </c>
      <c r="E25" s="24">
        <v>759</v>
      </c>
      <c r="F25" s="25">
        <f>D25-E25</f>
        <v>94.20000000000005</v>
      </c>
    </row>
    <row r="26" spans="1:6" ht="19.5" customHeight="1">
      <c r="A26" s="16"/>
      <c r="B26" s="21" t="s">
        <v>31</v>
      </c>
      <c r="C26" s="22">
        <v>748</v>
      </c>
      <c r="D26" s="23">
        <f t="shared" si="3"/>
        <v>448.8</v>
      </c>
      <c r="E26" s="24">
        <v>489</v>
      </c>
      <c r="F26" s="25">
        <f>D26-E26</f>
        <v>-40.19999999999999</v>
      </c>
    </row>
    <row r="27" spans="1:6" s="3" customFormat="1" ht="19.5" customHeight="1">
      <c r="A27" s="16" t="s">
        <v>32</v>
      </c>
      <c r="B27" s="16" t="s">
        <v>10</v>
      </c>
      <c r="C27" s="16">
        <f>SUM(C28:C33)</f>
        <v>2463</v>
      </c>
      <c r="D27" s="15">
        <f>SUM(D28:D33)</f>
        <v>1477.8000000000002</v>
      </c>
      <c r="E27" s="26">
        <v>1379</v>
      </c>
      <c r="F27" s="15">
        <f>SUM(F28:F33)</f>
        <v>98.80000000000004</v>
      </c>
    </row>
    <row r="28" spans="1:6" ht="19.5" customHeight="1">
      <c r="A28" s="16"/>
      <c r="B28" s="21" t="s">
        <v>33</v>
      </c>
      <c r="C28" s="22">
        <v>823</v>
      </c>
      <c r="D28" s="23">
        <f aca="true" t="shared" si="4" ref="D28:D33">ROUND(C28*500*12/10000,1)</f>
        <v>493.8</v>
      </c>
      <c r="E28" s="24">
        <v>450</v>
      </c>
      <c r="F28" s="25">
        <f aca="true" t="shared" si="5" ref="F6:F33">D28-E28</f>
        <v>43.80000000000001</v>
      </c>
    </row>
    <row r="29" spans="1:6" ht="19.5" customHeight="1">
      <c r="A29" s="16"/>
      <c r="B29" s="21" t="s">
        <v>34</v>
      </c>
      <c r="C29" s="22">
        <v>338</v>
      </c>
      <c r="D29" s="23">
        <f t="shared" si="4"/>
        <v>202.8</v>
      </c>
      <c r="E29" s="24">
        <v>184</v>
      </c>
      <c r="F29" s="25">
        <f t="shared" si="5"/>
        <v>18.80000000000001</v>
      </c>
    </row>
    <row r="30" spans="1:6" ht="19.5" customHeight="1">
      <c r="A30" s="16"/>
      <c r="B30" s="21" t="s">
        <v>35</v>
      </c>
      <c r="C30" s="22">
        <v>192</v>
      </c>
      <c r="D30" s="23">
        <f t="shared" si="4"/>
        <v>115.2</v>
      </c>
      <c r="E30" s="24">
        <v>110</v>
      </c>
      <c r="F30" s="25">
        <f t="shared" si="5"/>
        <v>5.200000000000003</v>
      </c>
    </row>
    <row r="31" spans="1:6" ht="19.5" customHeight="1">
      <c r="A31" s="16"/>
      <c r="B31" s="21" t="s">
        <v>36</v>
      </c>
      <c r="C31" s="22">
        <v>87</v>
      </c>
      <c r="D31" s="23">
        <f t="shared" si="4"/>
        <v>52.2</v>
      </c>
      <c r="E31" s="24">
        <v>50</v>
      </c>
      <c r="F31" s="25">
        <f t="shared" si="5"/>
        <v>2.200000000000003</v>
      </c>
    </row>
    <row r="32" spans="1:6" ht="19.5" customHeight="1">
      <c r="A32" s="16"/>
      <c r="B32" s="21" t="s">
        <v>37</v>
      </c>
      <c r="C32" s="22">
        <v>586</v>
      </c>
      <c r="D32" s="23">
        <f t="shared" si="4"/>
        <v>351.6</v>
      </c>
      <c r="E32" s="24">
        <v>339</v>
      </c>
      <c r="F32" s="25">
        <f t="shared" si="5"/>
        <v>12.600000000000023</v>
      </c>
    </row>
    <row r="33" spans="1:6" ht="19.5" customHeight="1">
      <c r="A33" s="16"/>
      <c r="B33" s="21" t="s">
        <v>38</v>
      </c>
      <c r="C33" s="22">
        <v>437</v>
      </c>
      <c r="D33" s="23">
        <f t="shared" si="4"/>
        <v>262.2</v>
      </c>
      <c r="E33" s="24">
        <v>246</v>
      </c>
      <c r="F33" s="25">
        <f t="shared" si="5"/>
        <v>16.19999999999999</v>
      </c>
    </row>
  </sheetData>
  <sheetProtection/>
  <mergeCells count="9">
    <mergeCell ref="A1:F1"/>
    <mergeCell ref="A2:F2"/>
    <mergeCell ref="A4:B4"/>
    <mergeCell ref="A5:A6"/>
    <mergeCell ref="A7:A12"/>
    <mergeCell ref="A13:A16"/>
    <mergeCell ref="A17:A22"/>
    <mergeCell ref="A23:A26"/>
    <mergeCell ref="A27:A33"/>
  </mergeCells>
  <printOptions/>
  <pageMargins left="0.6298611111111111" right="0.6298611111111111" top="0.7479166666666667" bottom="0.39305555555555555" header="0.3145833333333333" footer="0.2361111111111111"/>
  <pageSetup firstPageNumber="3" useFirstPageNumber="1" fitToHeight="0" fitToWidth="1" horizontalDpi="600" verticalDpi="600" orientation="portrait" paperSize="9" scale="98"/>
  <headerFooter differentOddEven="1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林小文</dc:creator>
  <cp:keywords/>
  <dc:description/>
  <cp:lastModifiedBy>user</cp:lastModifiedBy>
  <dcterms:created xsi:type="dcterms:W3CDTF">2020-10-29T06:52:00Z</dcterms:created>
  <dcterms:modified xsi:type="dcterms:W3CDTF">2023-06-08T07:42:48Z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I">
    <vt:lpwstr>E2463DE3A2E6496A8CD52DA8878AEB59</vt:lpwstr>
  </property>
</Properties>
</file>