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1" sheetId="6" r:id="rId1"/>
  </sheets>
  <calcPr calcId="144525"/>
</workbook>
</file>

<file path=xl/sharedStrings.xml><?xml version="1.0" encoding="utf-8"?>
<sst xmlns="http://schemas.openxmlformats.org/spreadsheetml/2006/main" count="259" uniqueCount="253">
  <si>
    <t>附件1</t>
  </si>
  <si>
    <t>2023年义务教育薄弱环节改善与能力提升补助资金项目表</t>
  </si>
  <si>
    <t>序号</t>
  </si>
  <si>
    <t>项目名称</t>
  </si>
  <si>
    <t>项目基本情况</t>
  </si>
  <si>
    <t>补助资金（万元）</t>
  </si>
  <si>
    <t>校舍规划建设面积(㎡)</t>
  </si>
  <si>
    <t>总投资（万元）</t>
  </si>
  <si>
    <t>可新增学位数</t>
  </si>
  <si>
    <t>合计</t>
  </si>
  <si>
    <t>其中：项目法测算拟补助资金</t>
  </si>
  <si>
    <t>先行创建优质均衡县补助</t>
  </si>
  <si>
    <t>全省</t>
  </si>
  <si>
    <t>福州市</t>
  </si>
  <si>
    <t>市本级</t>
  </si>
  <si>
    <t>福州屏东中学屏北分校体艺综合楼</t>
  </si>
  <si>
    <t>鼓楼区</t>
  </si>
  <si>
    <t>福州市屏山小学教学综合楼改造提升工程</t>
  </si>
  <si>
    <t>福州市林则徐小学教学综合楼改造提升工程</t>
  </si>
  <si>
    <t>福州市屏西小学教学综合楼提升改造工程</t>
  </si>
  <si>
    <t>鼓二教育集团军门校区北教学楼提升改造工程</t>
  </si>
  <si>
    <t>鼓二教育集团教场小学教学综合楼提升改造工程</t>
  </si>
  <si>
    <t>福州市中山小学华侨楼改造工程</t>
  </si>
  <si>
    <t>福州市茶园山中心小学3号综合教学楼提升改造工程</t>
  </si>
  <si>
    <t>福州延安中学教育集团勤思楼、笔捧楼、小学部教学综合楼改造提升工程</t>
  </si>
  <si>
    <t>台江区</t>
  </si>
  <si>
    <t>福州第十四中学教学楼</t>
  </si>
  <si>
    <t>福州市台江区排尾红星地块规划小学教学楼一</t>
  </si>
  <si>
    <t>仓山区</t>
  </si>
  <si>
    <t>冯宅中学1#教学楼</t>
  </si>
  <si>
    <t>冯宅中学2#教学楼</t>
  </si>
  <si>
    <t>晋安区</t>
  </si>
  <si>
    <t>福州市榕博中学东山校区教学综合楼教室和附属设施改造项目</t>
  </si>
  <si>
    <t>福州市鼓山新区学校教学综合楼教室和附属设施改造项目</t>
  </si>
  <si>
    <t>福州市象峰学校教学楼合楼教室和附属设施改造项目</t>
  </si>
  <si>
    <t>闽侯县</t>
  </si>
  <si>
    <t>青口宏屿小学新建综合楼及附属工程</t>
  </si>
  <si>
    <t>罗源县</t>
  </si>
  <si>
    <t>罗源三中教学综合楼工程</t>
  </si>
  <si>
    <t>永泰县</t>
  </si>
  <si>
    <t>城峰中心小学综合楼（二期）</t>
  </si>
  <si>
    <t>福清市</t>
  </si>
  <si>
    <t>福清市百合小学第二校区2#教学楼</t>
  </si>
  <si>
    <t>福清一中音西校区教学综合楼及附属设施改造</t>
  </si>
  <si>
    <t>福清一中观溪校区初中教学综合楼及附属设施改造</t>
  </si>
  <si>
    <t>福清二中初中部教学综合楼等附属设施改造提升项目</t>
  </si>
  <si>
    <t>福建师范大学附属福清德旺中学初中部1号教学楼及附属设施改造</t>
  </si>
  <si>
    <t>福建师范大学附属福清德旺中学初中部2号教学楼及附属设施改造</t>
  </si>
  <si>
    <t>福建师范大学附属福清德旺中学初中部3号教学楼及附属设施改造</t>
  </si>
  <si>
    <t>长乐区</t>
  </si>
  <si>
    <t>潭头岭南小学教学综合楼及附属设施项目</t>
  </si>
  <si>
    <t>高新区</t>
  </si>
  <si>
    <t>乌龙江大区小学教学楼</t>
  </si>
  <si>
    <t>莆田市</t>
  </si>
  <si>
    <t>  城厢区</t>
  </si>
  <si>
    <t>莆田市城厢区顶墩实验学校及幼儿园建设工程--1#图书馆</t>
  </si>
  <si>
    <t>  荔城区</t>
  </si>
  <si>
    <t>荔城区第二实验小学绶溪校区教学楼</t>
  </si>
  <si>
    <t>莆田中山中学新校区4#教学综合楼</t>
  </si>
  <si>
    <t>莆田市荔城区实验学校小学2#教学楼</t>
  </si>
  <si>
    <t>莆田市荔城区实验学校中学2#教学楼</t>
  </si>
  <si>
    <t>  秀屿区</t>
  </si>
  <si>
    <t>莆田市秀屿区炮厝小学教学综合楼建设工程</t>
  </si>
  <si>
    <t>  仙游县</t>
  </si>
  <si>
    <t>福建师范大学仙游附属学校小学部2#楼</t>
  </si>
  <si>
    <t>福建师范大学仙游附属学校小学部3#楼</t>
  </si>
  <si>
    <t>福建师范大学仙游附属学校小学部4#楼</t>
  </si>
  <si>
    <t>福建师范大学仙游附属学校初中部5#楼</t>
  </si>
  <si>
    <t>福建师范大学仙游附属学校初中部6#楼</t>
  </si>
  <si>
    <t>福建师范大学仙游附属学校初中部8#楼</t>
  </si>
  <si>
    <t>三明市</t>
  </si>
  <si>
    <t>三明学院附属小学综合楼</t>
  </si>
  <si>
    <t>三明市实验小学教学综合楼</t>
  </si>
  <si>
    <t>三明市列东中学教学楼</t>
  </si>
  <si>
    <t>三元区</t>
  </si>
  <si>
    <t>三明八中教学楼新建及附属设施</t>
  </si>
  <si>
    <t>三元区东新小学教学楼新建及附属设施</t>
  </si>
  <si>
    <t>三明三中校舍改造及附属设施</t>
  </si>
  <si>
    <t>三元区东安小学校舍改造及附属设施</t>
  </si>
  <si>
    <t>三明市陈景润实验小学校舍改造及附属设施</t>
  </si>
  <si>
    <t>三元区第二实验小学校舍改造及附属设施</t>
  </si>
  <si>
    <t>三元区崇和实验小学校舍改造及附属设施</t>
  </si>
  <si>
    <t>三元区第一实验学校校舍改造及附属设施</t>
  </si>
  <si>
    <t>三元区沪明小学校舍改造及附属设施</t>
  </si>
  <si>
    <t>三元区第二实验学校校舍改造及附属设施</t>
  </si>
  <si>
    <t>明溪县</t>
  </si>
  <si>
    <t>明溪县沙溪学校教学楼</t>
  </si>
  <si>
    <t>明溪县胡坊学校教学楼</t>
  </si>
  <si>
    <t>清流县</t>
  </si>
  <si>
    <t>清流县屏山小学教学综合楼</t>
  </si>
  <si>
    <t>宁化县</t>
  </si>
  <si>
    <t>翠城实验中学教学楼1</t>
  </si>
  <si>
    <t>大田县</t>
  </si>
  <si>
    <t>大田县毓秀中学教学楼</t>
  </si>
  <si>
    <t>沙县区</t>
  </si>
  <si>
    <t>沙县区龙湖小学教学楼2#</t>
  </si>
  <si>
    <t>将乐县</t>
  </si>
  <si>
    <t>将乐县第四中学教学综合楼及室外附属工程</t>
  </si>
  <si>
    <t>泰宁县</t>
  </si>
  <si>
    <t>泰宁县杉城镇中心小学综合楼</t>
  </si>
  <si>
    <t>建宁县</t>
  </si>
  <si>
    <t>建宁县黄埠中心小学教学综合楼</t>
  </si>
  <si>
    <t>建宁县溪源中心小学教学楼</t>
  </si>
  <si>
    <t>永安市</t>
  </si>
  <si>
    <t>永安三中教学综合楼</t>
  </si>
  <si>
    <t>泉州市</t>
  </si>
  <si>
    <t>泉州师院附属小学教学楼及附属设施改造项目</t>
  </si>
  <si>
    <t>鲤城区</t>
  </si>
  <si>
    <t>常泰中心小学教学实验楼</t>
  </si>
  <si>
    <t>新村小学利用泉州市实验小学原校区闲置校舍进行改造及附属设施改造项目</t>
  </si>
  <si>
    <t>丰泽区</t>
  </si>
  <si>
    <t>泉州市第九中学教学综合楼及附属配套设施建设项目</t>
  </si>
  <si>
    <t>洛江区</t>
  </si>
  <si>
    <t>泉州市实验小学洛江第二校区教学楼</t>
  </si>
  <si>
    <t>泉港区</t>
  </si>
  <si>
    <t>锦川实验小学第三教学楼</t>
  </si>
  <si>
    <t>锦川实验小学第二教学楼</t>
  </si>
  <si>
    <t>惠安县</t>
  </si>
  <si>
    <t>惠安县八二三实验小学科技综合楼</t>
  </si>
  <si>
    <t>嘉惠中学教学综合楼</t>
  </si>
  <si>
    <t>惠安县第八实验小学3#教学楼</t>
  </si>
  <si>
    <t>惠安县小岞第二中心小学3#教学楼</t>
  </si>
  <si>
    <t>安溪县</t>
  </si>
  <si>
    <t>福建省安溪第九中学教学楼</t>
  </si>
  <si>
    <t>永春县</t>
  </si>
  <si>
    <t>永春二中初中部教学综合楼</t>
  </si>
  <si>
    <t>德化县</t>
  </si>
  <si>
    <t>乐陶小学3#教学楼</t>
  </si>
  <si>
    <t>乐陶小学4#专业教室</t>
  </si>
  <si>
    <t>凤洋小学2#教学楼</t>
  </si>
  <si>
    <t>凤洋小学3#教学楼</t>
  </si>
  <si>
    <t>凤洋小学4#专业教学楼</t>
  </si>
  <si>
    <t>晋江市</t>
  </si>
  <si>
    <t>季延中学英墩校区（初中部）2#教学楼</t>
  </si>
  <si>
    <t>华侨中学教学图书综合楼</t>
  </si>
  <si>
    <t>新塘湖格实验小学1#教学楼</t>
  </si>
  <si>
    <t>新塘湖格实验小学2#教学楼</t>
  </si>
  <si>
    <t>新塘湖格实验小学实验楼</t>
  </si>
  <si>
    <t>石狮市</t>
  </si>
  <si>
    <t>后垵学校初中1#教学楼</t>
  </si>
  <si>
    <t>南安市</t>
  </si>
  <si>
    <t>南安市官桥中心小学综合楼</t>
  </si>
  <si>
    <t>南安市实验中学教学楼</t>
  </si>
  <si>
    <t> 南安市三丰小学2#教学综合楼（拟更名南山实验小学）</t>
  </si>
  <si>
    <t>漳州市</t>
  </si>
  <si>
    <t>漳州市第三中学龙文校区(初中部北教学楼）</t>
  </si>
  <si>
    <t>芗城区</t>
  </si>
  <si>
    <t>新桥中心小学新建2#教学综合楼</t>
  </si>
  <si>
    <t>龙文区</t>
  </si>
  <si>
    <t>漳州市实验小学龙文校区
(1号教学楼）</t>
  </si>
  <si>
    <t>漳州开发区</t>
  </si>
  <si>
    <t>卡达凯斯小学1#教学楼</t>
  </si>
  <si>
    <t>云霄县</t>
  </si>
  <si>
    <t>云霄县东厦溪塘小学教学楼</t>
  </si>
  <si>
    <t>漳浦县</t>
  </si>
  <si>
    <t>丹山中学教学综合楼</t>
  </si>
  <si>
    <t>田中央小学综合楼</t>
  </si>
  <si>
    <t>古雷开发区</t>
  </si>
  <si>
    <t>后辽小学实验教学楼</t>
  </si>
  <si>
    <t>诏安县</t>
  </si>
  <si>
    <t>诏安县桥东中学教学
综合楼（初中部）</t>
  </si>
  <si>
    <t>长泰区</t>
  </si>
  <si>
    <t>长泰第五实验小学1#教学楼</t>
  </si>
  <si>
    <t>东山县</t>
  </si>
  <si>
    <t>  文昌小学教学楼</t>
  </si>
  <si>
    <t>平和县</t>
  </si>
  <si>
    <t>平和县金华小学教学综合楼</t>
  </si>
  <si>
    <t>龙海区</t>
  </si>
  <si>
    <t>龙海区实验中学教学楼改造提升工程（初中部教学楼）</t>
  </si>
  <si>
    <t>漳州高新区</t>
  </si>
  <si>
    <t>漳州高新区实验小学项目2#教学楼</t>
  </si>
  <si>
    <t>漳州高新区实验小学项目3#教学楼</t>
  </si>
  <si>
    <t>漳州高新区实验小学项目4#专业教学楼</t>
  </si>
  <si>
    <t>漳州台商投资区</t>
  </si>
  <si>
    <t>角美第二中心小学附属功能性用房（教学楼）</t>
  </si>
  <si>
    <t>南平市</t>
  </si>
  <si>
    <t>南平实小江南校区教学楼扩容工程</t>
  </si>
  <si>
    <t>南平实小文体校区教学综合楼扩容工程</t>
  </si>
  <si>
    <t>南平市朱子实验学校小学教学楼一</t>
  </si>
  <si>
    <t>南平市庐峰实验学校小学教学楼一</t>
  </si>
  <si>
    <t>南平市第三实验学校初中部教学楼</t>
  </si>
  <si>
    <t>延平区</t>
  </si>
  <si>
    <t>延平区扬真小学等教学楼、综合楼等改扩建项目</t>
  </si>
  <si>
    <t>顺昌县</t>
  </si>
  <si>
    <t>顺昌县余坊校区4#教学楼</t>
  </si>
  <si>
    <t>郑坊园区小学教学楼</t>
  </si>
  <si>
    <t>浦城县</t>
  </si>
  <si>
    <t>新城学校小学部综合教学楼</t>
  </si>
  <si>
    <t>光泽县</t>
  </si>
  <si>
    <t>光泽县第一中学初中部教学楼改造项目</t>
  </si>
  <si>
    <t>光泽县第一中学圣农新城附属学校教学综合楼改建</t>
  </si>
  <si>
    <t>松溪县</t>
  </si>
  <si>
    <t> 松溪县湛卢学校项目一期——实验小学分校实验楼</t>
  </si>
  <si>
    <t>政和县</t>
  </si>
  <si>
    <t>政和县实验小学扩容改造建设项目</t>
  </si>
  <si>
    <t>邵武市</t>
  </si>
  <si>
    <t>邵武市八一希望小学教学楼项目</t>
  </si>
  <si>
    <t>邵武一中新校区初中部教学综合楼项目</t>
  </si>
  <si>
    <t>建瓯市</t>
  </si>
  <si>
    <t>建瓯市川石乡中心小学教学综合楼</t>
  </si>
  <si>
    <t>建瓯市东峰中学综合楼</t>
  </si>
  <si>
    <t>建阳区</t>
  </si>
  <si>
    <t>建阳师范附属小学卫校校区原卫校教学综合楼及附属工程改造项目</t>
  </si>
  <si>
    <t>龙岩市</t>
  </si>
  <si>
    <t>龙岩市松涛第二小学项目7#教学楼</t>
  </si>
  <si>
    <t>新罗区</t>
  </si>
  <si>
    <t>龙岩市第五中学教学综合楼</t>
  </si>
  <si>
    <t>长汀县</t>
  </si>
  <si>
    <t>长汀县城关中心学校2号教学楼</t>
  </si>
  <si>
    <t>永定区</t>
  </si>
  <si>
    <t>永定区虎北小学综合楼</t>
  </si>
  <si>
    <t>永定区实验小学教学楼改扩建</t>
  </si>
  <si>
    <t>永定区培丰中心小学教学楼改扩建</t>
  </si>
  <si>
    <t>上杭县</t>
  </si>
  <si>
    <t>上杭县第三中学教学综合楼（二)</t>
  </si>
  <si>
    <t>武平县</t>
  </si>
  <si>
    <t>武平县刘亚楼红军小学扩建项目（集思楼）</t>
  </si>
  <si>
    <t>武平一中初中部教学楼</t>
  </si>
  <si>
    <t>武平县文山中学新建项目（1号楼）</t>
  </si>
  <si>
    <t>连城县</t>
  </si>
  <si>
    <t>连城县城关二小教学综合楼建设项目（二期）</t>
  </si>
  <si>
    <t>漳平市</t>
  </si>
  <si>
    <t>漳平市新桥中心学校综合楼</t>
  </si>
  <si>
    <t>漳平第二中学老校区改造（永翠楼、教学综合楼）</t>
  </si>
  <si>
    <t>漳平市象湖中学教学楼</t>
  </si>
  <si>
    <t>漳平市大深小学教学综合楼</t>
  </si>
  <si>
    <t>宁德市</t>
  </si>
  <si>
    <t>宁德一中初中部综合楼改造</t>
  </si>
  <si>
    <t>霞浦县</t>
  </si>
  <si>
    <t>霞浦一小教学综合楼</t>
  </si>
  <si>
    <t>古田县</t>
  </si>
  <si>
    <t>古田县第六中学2号教学楼(初中部）</t>
  </si>
  <si>
    <t>寿宁县</t>
  </si>
  <si>
    <t>大同小学综合楼改造</t>
  </si>
  <si>
    <t>周宁县</t>
  </si>
  <si>
    <t>周宁县狮城第三小学教学楼改造及多功能厅建设项目</t>
  </si>
  <si>
    <t>柘荣县</t>
  </si>
  <si>
    <t>柘荣县第二中学教学楼</t>
  </si>
  <si>
    <t>柘荣县第二中学综合楼</t>
  </si>
  <si>
    <t>福安市</t>
  </si>
  <si>
    <t>福安市民族实验小学综合楼</t>
  </si>
  <si>
    <t>福安市溪潭中学综合楼改建</t>
  </si>
  <si>
    <t>福安市城阳中心小学综合楼扩建项目（教学综合楼）</t>
  </si>
  <si>
    <t>福鼎市</t>
  </si>
  <si>
    <t>桐南小学海湾校区新校区（二期）教学楼</t>
  </si>
  <si>
    <t>桐南小学海湾校区新校区（二期）1号综合楼</t>
  </si>
  <si>
    <t>桐南小学海湾校区新校区（二期）2号综合楼</t>
  </si>
  <si>
    <t>前岐中心小学新校区（二期）教学楼</t>
  </si>
  <si>
    <t>前岐中心小学新校区（二期）综合楼</t>
  </si>
  <si>
    <t>平潭综合实验区</t>
  </si>
  <si>
    <t>平潭滨湖小学3号教学楼</t>
  </si>
  <si>
    <t>平潭滨湖小学4号教学楼</t>
  </si>
  <si>
    <t>平潭滨湖小学实验楼</t>
  </si>
</sst>
</file>

<file path=xl/styles.xml><?xml version="1.0" encoding="utf-8"?>
<styleSheet xmlns="http://schemas.openxmlformats.org/spreadsheetml/2006/main">
  <numFmts count="7">
    <numFmt numFmtId="41" formatCode="_ * #,##0_ ;_ * \-#,##0_ ;_ * &quot;-&quot;_ ;_ @_ "/>
    <numFmt numFmtId="176" formatCode="0_ "/>
    <numFmt numFmtId="177" formatCode="#\ "/>
    <numFmt numFmtId="42" formatCode="_ &quot;￥&quot;* #,##0_ ;_ &quot;￥&quot;* \-#,##0_ ;_ &quot;￥&quot;* &quot;-&quot;_ ;_ @_ "/>
    <numFmt numFmtId="44" formatCode="_ &quot;￥&quot;* #,##0.00_ ;_ &quot;￥&quot;* \-#,##0.00_ ;_ &quot;￥&quot;* &quot;-&quot;??_ ;_ @_ "/>
    <numFmt numFmtId="43" formatCode="_ * #,##0.00_ ;_ * \-#,##0.00_ ;_ * &quot;-&quot;??_ ;_ @_ "/>
    <numFmt numFmtId="178" formatCode="0.00_ "/>
  </numFmts>
  <fonts count="30">
    <font>
      <sz val="11"/>
      <color theme="1"/>
      <name val="宋体"/>
      <charset val="134"/>
      <scheme val="minor"/>
    </font>
    <font>
      <sz val="11"/>
      <name val="宋体"/>
      <charset val="134"/>
    </font>
    <font>
      <b/>
      <sz val="12"/>
      <name val="宋体"/>
      <charset val="134"/>
    </font>
    <font>
      <b/>
      <sz val="10"/>
      <name val="宋体"/>
      <charset val="134"/>
    </font>
    <font>
      <sz val="10"/>
      <name val="宋体"/>
      <charset val="134"/>
    </font>
    <font>
      <sz val="16"/>
      <name val="黑体"/>
      <charset val="134"/>
    </font>
    <font>
      <sz val="11"/>
      <name val="黑体"/>
      <charset val="134"/>
    </font>
    <font>
      <b/>
      <sz val="11"/>
      <name val="宋体"/>
      <charset val="134"/>
    </font>
    <font>
      <sz val="18"/>
      <name val="方正小标宋简体"/>
      <charset val="134"/>
    </font>
    <font>
      <b/>
      <sz val="11"/>
      <color theme="3"/>
      <name val="宋体"/>
      <charset val="134"/>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sz val="11"/>
      <color theme="0"/>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b/>
      <sz val="11"/>
      <color rgb="FFFFFFFF"/>
      <name val="宋体"/>
      <charset val="0"/>
      <scheme val="minor"/>
    </font>
    <font>
      <sz val="11"/>
      <color rgb="FF9C6500"/>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indexed="8"/>
      <name val="宋体"/>
      <charset val="134"/>
    </font>
    <font>
      <sz val="11"/>
      <color rgb="FFFF0000"/>
      <name val="宋体"/>
      <charset val="0"/>
      <scheme val="minor"/>
    </font>
    <font>
      <b/>
      <sz val="11"/>
      <color rgb="FFFA7D00"/>
      <name val="宋体"/>
      <charset val="0"/>
      <scheme val="minor"/>
    </font>
    <font>
      <b/>
      <sz val="15"/>
      <color theme="3"/>
      <name val="宋体"/>
      <charset val="134"/>
      <scheme val="minor"/>
    </font>
    <font>
      <sz val="12"/>
      <name val="宋体"/>
      <charset val="134"/>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6" tint="0.599993896298105"/>
        <bgColor indexed="64"/>
      </patternFill>
    </fill>
    <fill>
      <patternFill patternType="solid">
        <fgColor rgb="FFF2F2F2"/>
        <bgColor indexed="64"/>
      </patternFill>
    </fill>
    <fill>
      <patternFill patternType="solid">
        <fgColor theme="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8"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3" applyNumberFormat="0" applyFont="0" applyAlignment="0" applyProtection="0">
      <alignment vertical="center"/>
    </xf>
    <xf numFmtId="0" fontId="15" fillId="16" borderId="0" applyNumberFormat="0" applyBorder="0" applyAlignment="0" applyProtection="0">
      <alignment vertical="center"/>
    </xf>
    <xf numFmtId="0" fontId="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8" applyNumberFormat="0" applyFill="0" applyAlignment="0" applyProtection="0">
      <alignment vertical="center"/>
    </xf>
    <xf numFmtId="0" fontId="22" fillId="0" borderId="8" applyNumberFormat="0" applyFill="0" applyAlignment="0" applyProtection="0">
      <alignment vertical="center"/>
    </xf>
    <xf numFmtId="0" fontId="15" fillId="20" borderId="0" applyNumberFormat="0" applyBorder="0" applyAlignment="0" applyProtection="0">
      <alignment vertical="center"/>
    </xf>
    <xf numFmtId="0" fontId="9" fillId="0" borderId="2" applyNumberFormat="0" applyFill="0" applyAlignment="0" applyProtection="0">
      <alignment vertical="center"/>
    </xf>
    <xf numFmtId="0" fontId="15" fillId="23" borderId="0" applyNumberFormat="0" applyBorder="0" applyAlignment="0" applyProtection="0">
      <alignment vertical="center"/>
    </xf>
    <xf numFmtId="0" fontId="13" fillId="5" borderId="5" applyNumberFormat="0" applyAlignment="0" applyProtection="0">
      <alignment vertical="center"/>
    </xf>
    <xf numFmtId="0" fontId="26" fillId="5" borderId="6" applyNumberFormat="0" applyAlignment="0" applyProtection="0">
      <alignment vertical="center"/>
    </xf>
    <xf numFmtId="0" fontId="19" fillId="10" borderId="7" applyNumberFormat="0" applyAlignment="0" applyProtection="0">
      <alignment vertical="center"/>
    </xf>
    <xf numFmtId="0" fontId="11" fillId="22" borderId="0" applyNumberFormat="0" applyBorder="0" applyAlignment="0" applyProtection="0">
      <alignment vertical="center"/>
    </xf>
    <xf numFmtId="0" fontId="15" fillId="24" borderId="0" applyNumberFormat="0" applyBorder="0" applyAlignment="0" applyProtection="0">
      <alignment vertical="center"/>
    </xf>
    <xf numFmtId="0" fontId="12" fillId="0" borderId="4" applyNumberFormat="0" applyFill="0" applyAlignment="0" applyProtection="0">
      <alignment vertical="center"/>
    </xf>
    <xf numFmtId="0" fontId="29" fillId="0" borderId="9" applyNumberFormat="0" applyFill="0" applyAlignment="0" applyProtection="0">
      <alignment vertical="center"/>
    </xf>
    <xf numFmtId="0" fontId="17" fillId="8" borderId="0" applyNumberFormat="0" applyBorder="0" applyAlignment="0" applyProtection="0">
      <alignment vertical="center"/>
    </xf>
    <xf numFmtId="0" fontId="20" fillId="14" borderId="0" applyNumberFormat="0" applyBorder="0" applyAlignment="0" applyProtection="0">
      <alignment vertical="center"/>
    </xf>
    <xf numFmtId="0" fontId="11" fillId="19" borderId="0" applyNumberFormat="0" applyBorder="0" applyAlignment="0" applyProtection="0">
      <alignment vertical="center"/>
    </xf>
    <xf numFmtId="0" fontId="15" fillId="6"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21" borderId="0" applyNumberFormat="0" applyBorder="0" applyAlignment="0" applyProtection="0">
      <alignment vertical="center"/>
    </xf>
    <xf numFmtId="0" fontId="11" fillId="18" borderId="0" applyNumberFormat="0" applyBorder="0" applyAlignment="0" applyProtection="0">
      <alignment vertical="center"/>
    </xf>
    <xf numFmtId="0" fontId="15" fillId="25" borderId="0" applyNumberFormat="0" applyBorder="0" applyAlignment="0" applyProtection="0">
      <alignment vertical="center"/>
    </xf>
    <xf numFmtId="0" fontId="24" fillId="0" borderId="0"/>
    <xf numFmtId="0" fontId="15" fillId="12"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5" fillId="31" borderId="0" applyNumberFormat="0" applyBorder="0" applyAlignment="0" applyProtection="0">
      <alignment vertical="center"/>
    </xf>
    <xf numFmtId="0" fontId="28" fillId="0" borderId="0"/>
    <xf numFmtId="0" fontId="11" fillId="11" borderId="0" applyNumberFormat="0" applyBorder="0" applyAlignment="0" applyProtection="0">
      <alignment vertical="center"/>
    </xf>
    <xf numFmtId="0" fontId="15" fillId="27" borderId="0" applyNumberFormat="0" applyBorder="0" applyAlignment="0" applyProtection="0">
      <alignment vertical="center"/>
    </xf>
    <xf numFmtId="0" fontId="15" fillId="32" borderId="0" applyNumberFormat="0" applyBorder="0" applyAlignment="0" applyProtection="0">
      <alignment vertical="center"/>
    </xf>
    <xf numFmtId="0" fontId="11" fillId="30" borderId="0" applyNumberFormat="0" applyBorder="0" applyAlignment="0" applyProtection="0">
      <alignment vertical="center"/>
    </xf>
    <xf numFmtId="0" fontId="15" fillId="17" borderId="0" applyNumberFormat="0" applyBorder="0" applyAlignment="0" applyProtection="0">
      <alignment vertical="center"/>
    </xf>
    <xf numFmtId="0" fontId="24" fillId="0" borderId="0">
      <alignment vertical="center"/>
    </xf>
    <xf numFmtId="0" fontId="0" fillId="0" borderId="0">
      <alignment vertical="center"/>
    </xf>
  </cellStyleXfs>
  <cellXfs count="31">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0" applyNumberFormat="1" applyFont="1" applyFill="1" applyAlignment="1">
      <alignment horizontal="center" vertical="center" wrapText="1"/>
    </xf>
    <xf numFmtId="0" fontId="5" fillId="0" borderId="0" xfId="0" applyFont="1" applyAlignment="1">
      <alignment vertical="center"/>
    </xf>
    <xf numFmtId="0" fontId="6" fillId="0" borderId="0" xfId="0" applyFont="1" applyAlignment="1">
      <alignment horizontal="center" vertical="center"/>
    </xf>
    <xf numFmtId="176" fontId="1" fillId="0" borderId="0" xfId="0" applyNumberFormat="1" applyFont="1" applyAlignment="1">
      <alignment vertical="center"/>
    </xf>
    <xf numFmtId="176" fontId="1" fillId="0" borderId="0" xfId="0" applyNumberFormat="1" applyFont="1" applyAlignment="1">
      <alignment horizontal="center" vertical="center"/>
    </xf>
    <xf numFmtId="176" fontId="7" fillId="0" borderId="0" xfId="0" applyNumberFormat="1" applyFont="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176" fontId="8"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 xfId="52"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shrinkToFit="1"/>
    </xf>
    <xf numFmtId="0" fontId="4" fillId="0" borderId="1" xfId="2" applyNumberFormat="1" applyFont="1" applyFill="1" applyBorder="1" applyAlignment="1" applyProtection="1">
      <alignment horizontal="center" vertical="center" wrapText="1"/>
    </xf>
    <xf numFmtId="176" fontId="4" fillId="0" borderId="1" xfId="2" applyNumberFormat="1" applyFont="1" applyFill="1" applyBorder="1" applyAlignment="1" applyProtection="1">
      <alignment horizontal="center" vertical="center" wrapText="1"/>
    </xf>
    <xf numFmtId="0" fontId="4" fillId="0" borderId="1" xfId="52" applyFont="1" applyFill="1" applyBorder="1" applyAlignment="1">
      <alignment horizontal="center" vertical="center" wrapText="1"/>
    </xf>
    <xf numFmtId="0" fontId="3" fillId="0" borderId="1"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9"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3"/>
  <sheetViews>
    <sheetView tabSelected="1" workbookViewId="0">
      <selection activeCell="J8" sqref="J8"/>
    </sheetView>
  </sheetViews>
  <sheetFormatPr defaultColWidth="9" defaultRowHeight="28" customHeight="1" outlineLevelCol="7"/>
  <cols>
    <col min="1" max="1" width="3.5" style="4" customWidth="1"/>
    <col min="2" max="2" width="39.25" style="4" customWidth="1"/>
    <col min="3" max="4" width="11.375" style="7" customWidth="1"/>
    <col min="5" max="5" width="7.5" style="4" customWidth="1"/>
    <col min="6" max="6" width="7.875" style="4" customWidth="1"/>
    <col min="7" max="7" width="11.125" style="4" customWidth="1"/>
    <col min="8" max="8" width="6.5" style="4" customWidth="1"/>
    <col min="9" max="16384" width="9" style="4"/>
  </cols>
  <sheetData>
    <row r="1" s="1" customFormat="1" ht="16" customHeight="1" spans="1:8">
      <c r="A1" s="8" t="s">
        <v>0</v>
      </c>
      <c r="B1" s="9"/>
      <c r="C1" s="10"/>
      <c r="D1" s="10"/>
      <c r="E1" s="11"/>
      <c r="F1" s="11"/>
      <c r="H1" s="12"/>
    </row>
    <row r="2" s="1" customFormat="1" ht="52" customHeight="1" spans="1:8">
      <c r="A2" s="13" t="s">
        <v>1</v>
      </c>
      <c r="B2" s="14"/>
      <c r="C2" s="15"/>
      <c r="D2" s="15"/>
      <c r="E2" s="14"/>
      <c r="F2" s="14"/>
      <c r="G2" s="14"/>
      <c r="H2" s="15"/>
    </row>
    <row r="3" s="2" customFormat="1" customHeight="1" spans="1:8">
      <c r="A3" s="16" t="s">
        <v>2</v>
      </c>
      <c r="B3" s="17" t="s">
        <v>3</v>
      </c>
      <c r="C3" s="18" t="s">
        <v>4</v>
      </c>
      <c r="D3" s="18"/>
      <c r="E3" s="17"/>
      <c r="F3" s="18" t="s">
        <v>5</v>
      </c>
      <c r="G3" s="19"/>
      <c r="H3" s="18"/>
    </row>
    <row r="4" s="2" customFormat="1" ht="69" customHeight="1" spans="1:8">
      <c r="A4" s="16"/>
      <c r="B4" s="17"/>
      <c r="C4" s="18" t="s">
        <v>6</v>
      </c>
      <c r="D4" s="18" t="s">
        <v>7</v>
      </c>
      <c r="E4" s="17" t="s">
        <v>8</v>
      </c>
      <c r="F4" s="18" t="s">
        <v>9</v>
      </c>
      <c r="G4" s="19" t="s">
        <v>10</v>
      </c>
      <c r="H4" s="20" t="s">
        <v>11</v>
      </c>
    </row>
    <row r="5" s="3" customFormat="1" ht="12" spans="1:8">
      <c r="A5" s="16"/>
      <c r="B5" s="17" t="s">
        <v>12</v>
      </c>
      <c r="C5" s="18">
        <f t="shared" ref="C5:H5" si="0">C6+C46+C63+C99+C139+C171+C200+C224+C248</f>
        <v>704417.81</v>
      </c>
      <c r="D5" s="18">
        <f t="shared" si="0"/>
        <v>240352.7955</v>
      </c>
      <c r="E5" s="21">
        <f t="shared" si="0"/>
        <v>91710</v>
      </c>
      <c r="F5" s="21">
        <f t="shared" si="0"/>
        <v>35025</v>
      </c>
      <c r="G5" s="21">
        <f t="shared" si="0"/>
        <v>33825</v>
      </c>
      <c r="H5" s="21">
        <f t="shared" si="0"/>
        <v>1200</v>
      </c>
    </row>
    <row r="6" s="3" customFormat="1" ht="12" spans="1:8">
      <c r="A6" s="17"/>
      <c r="B6" s="17" t="s">
        <v>13</v>
      </c>
      <c r="C6" s="18">
        <f t="shared" ref="C6:H6" si="1">C7+C9+C18+C21+C24+C28+C30+C32+C34+C42+C44</f>
        <v>145082.66</v>
      </c>
      <c r="D6" s="18">
        <f t="shared" si="1"/>
        <v>47368</v>
      </c>
      <c r="E6" s="17">
        <f t="shared" si="1"/>
        <v>16455</v>
      </c>
      <c r="F6" s="17">
        <f>G6+H6</f>
        <v>5235</v>
      </c>
      <c r="G6" s="17">
        <f t="shared" si="1"/>
        <v>4635</v>
      </c>
      <c r="H6" s="17">
        <f t="shared" si="1"/>
        <v>600</v>
      </c>
    </row>
    <row r="7" s="3" customFormat="1" ht="12" spans="1:8">
      <c r="A7" s="17"/>
      <c r="B7" s="17" t="s">
        <v>14</v>
      </c>
      <c r="C7" s="18">
        <f>C8</f>
        <v>13206</v>
      </c>
      <c r="D7" s="18">
        <f>D8</f>
        <v>8500</v>
      </c>
      <c r="E7" s="17">
        <f>E8</f>
        <v>600</v>
      </c>
      <c r="F7" s="17">
        <f>F8</f>
        <v>333</v>
      </c>
      <c r="G7" s="17">
        <f>G8</f>
        <v>333</v>
      </c>
      <c r="H7" s="17"/>
    </row>
    <row r="8" s="4" customFormat="1" ht="12" spans="1:8">
      <c r="A8" s="22">
        <v>1</v>
      </c>
      <c r="B8" s="22" t="s">
        <v>15</v>
      </c>
      <c r="C8" s="23">
        <v>13206</v>
      </c>
      <c r="D8" s="23">
        <v>8500</v>
      </c>
      <c r="E8" s="22">
        <v>600</v>
      </c>
      <c r="F8" s="22">
        <v>333</v>
      </c>
      <c r="G8" s="22">
        <v>333</v>
      </c>
      <c r="H8" s="22"/>
    </row>
    <row r="9" s="3" customFormat="1" ht="12" spans="1:8">
      <c r="A9" s="17"/>
      <c r="B9" s="17" t="s">
        <v>16</v>
      </c>
      <c r="C9" s="18">
        <f>SUM(C10:C17)</f>
        <v>11670</v>
      </c>
      <c r="D9" s="18">
        <f>SUM(D10:D17)</f>
        <v>1790</v>
      </c>
      <c r="E9" s="17">
        <f>SUM(E10:E17)</f>
        <v>1755</v>
      </c>
      <c r="F9" s="17">
        <f>G9+H9</f>
        <v>794</v>
      </c>
      <c r="G9" s="17">
        <f>SUM(G10:G17)</f>
        <v>494</v>
      </c>
      <c r="H9" s="17">
        <v>300</v>
      </c>
    </row>
    <row r="10" s="4" customFormat="1" ht="12" spans="1:8">
      <c r="A10" s="22">
        <v>2</v>
      </c>
      <c r="B10" s="22" t="s">
        <v>17</v>
      </c>
      <c r="C10" s="23">
        <v>4990</v>
      </c>
      <c r="D10" s="23">
        <v>190</v>
      </c>
      <c r="E10" s="22">
        <v>585</v>
      </c>
      <c r="F10" s="22">
        <v>180</v>
      </c>
      <c r="G10" s="22">
        <v>180</v>
      </c>
      <c r="H10" s="22"/>
    </row>
    <row r="11" s="4" customFormat="1" ht="12" spans="1:8">
      <c r="A11" s="22">
        <v>3</v>
      </c>
      <c r="B11" s="22" t="s">
        <v>18</v>
      </c>
      <c r="C11" s="23">
        <v>600</v>
      </c>
      <c r="D11" s="23">
        <v>150</v>
      </c>
      <c r="E11" s="22">
        <v>90</v>
      </c>
      <c r="F11" s="22">
        <v>128</v>
      </c>
      <c r="G11" s="22">
        <v>28</v>
      </c>
      <c r="H11" s="22">
        <v>100</v>
      </c>
    </row>
    <row r="12" s="4" customFormat="1" ht="12" spans="1:8">
      <c r="A12" s="22">
        <v>4</v>
      </c>
      <c r="B12" s="22" t="s">
        <v>19</v>
      </c>
      <c r="C12" s="23">
        <v>1100</v>
      </c>
      <c r="D12" s="23">
        <v>300</v>
      </c>
      <c r="E12" s="22">
        <v>180</v>
      </c>
      <c r="F12" s="22">
        <v>122</v>
      </c>
      <c r="G12" s="22">
        <v>52</v>
      </c>
      <c r="H12" s="22">
        <v>70</v>
      </c>
    </row>
    <row r="13" s="4" customFormat="1" ht="12" spans="1:8">
      <c r="A13" s="22">
        <v>5</v>
      </c>
      <c r="B13" s="22" t="s">
        <v>20</v>
      </c>
      <c r="C13" s="23">
        <v>600</v>
      </c>
      <c r="D13" s="23">
        <v>125</v>
      </c>
      <c r="E13" s="22">
        <v>135</v>
      </c>
      <c r="F13" s="22">
        <v>28</v>
      </c>
      <c r="G13" s="22">
        <v>28</v>
      </c>
      <c r="H13" s="22"/>
    </row>
    <row r="14" s="4" customFormat="1" ht="12" spans="1:8">
      <c r="A14" s="22">
        <v>6</v>
      </c>
      <c r="B14" s="22" t="s">
        <v>21</v>
      </c>
      <c r="C14" s="23">
        <v>680</v>
      </c>
      <c r="D14" s="23">
        <v>100</v>
      </c>
      <c r="E14" s="22">
        <v>180</v>
      </c>
      <c r="F14" s="22">
        <v>32</v>
      </c>
      <c r="G14" s="22">
        <v>32</v>
      </c>
      <c r="H14" s="22"/>
    </row>
    <row r="15" s="4" customFormat="1" ht="12" spans="1:8">
      <c r="A15" s="22">
        <v>7</v>
      </c>
      <c r="B15" s="22" t="s">
        <v>22</v>
      </c>
      <c r="C15" s="23">
        <v>1000</v>
      </c>
      <c r="D15" s="23">
        <v>250</v>
      </c>
      <c r="E15" s="22">
        <v>180</v>
      </c>
      <c r="F15" s="22">
        <v>147</v>
      </c>
      <c r="G15" s="22">
        <v>47</v>
      </c>
      <c r="H15" s="22">
        <v>100</v>
      </c>
    </row>
    <row r="16" s="4" customFormat="1" ht="12" spans="1:8">
      <c r="A16" s="22">
        <v>8</v>
      </c>
      <c r="B16" s="22" t="s">
        <v>23</v>
      </c>
      <c r="C16" s="23">
        <v>1500</v>
      </c>
      <c r="D16" s="23">
        <v>200</v>
      </c>
      <c r="E16" s="22">
        <v>225</v>
      </c>
      <c r="F16" s="22">
        <v>71</v>
      </c>
      <c r="G16" s="22">
        <v>71</v>
      </c>
      <c r="H16" s="22"/>
    </row>
    <row r="17" s="4" customFormat="1" ht="24" spans="1:8">
      <c r="A17" s="22">
        <v>9</v>
      </c>
      <c r="B17" s="22" t="s">
        <v>24</v>
      </c>
      <c r="C17" s="23">
        <v>1200</v>
      </c>
      <c r="D17" s="23">
        <v>475</v>
      </c>
      <c r="E17" s="22">
        <v>180</v>
      </c>
      <c r="F17" s="22">
        <v>86</v>
      </c>
      <c r="G17" s="22">
        <v>56</v>
      </c>
      <c r="H17" s="22">
        <v>30</v>
      </c>
    </row>
    <row r="18" s="3" customFormat="1" ht="12" spans="1:8">
      <c r="A18" s="17"/>
      <c r="B18" s="17" t="s">
        <v>25</v>
      </c>
      <c r="C18" s="18">
        <f>SUM(C19:C20)</f>
        <v>5540</v>
      </c>
      <c r="D18" s="18">
        <f>SUM(D19:D20)</f>
        <v>3888</v>
      </c>
      <c r="E18" s="17">
        <f>SUM(E19:E20)</f>
        <v>1140</v>
      </c>
      <c r="F18" s="17">
        <f>SUM(F19:F20)</f>
        <v>426</v>
      </c>
      <c r="G18" s="17">
        <f>SUM(G19:G20)</f>
        <v>426</v>
      </c>
      <c r="H18" s="17"/>
    </row>
    <row r="19" s="4" customFormat="1" ht="12" spans="1:8">
      <c r="A19" s="22">
        <v>10</v>
      </c>
      <c r="B19" s="22" t="s">
        <v>26</v>
      </c>
      <c r="C19" s="23">
        <v>2200</v>
      </c>
      <c r="D19" s="23">
        <v>1550</v>
      </c>
      <c r="E19" s="22">
        <v>600</v>
      </c>
      <c r="F19" s="22">
        <v>169</v>
      </c>
      <c r="G19" s="22">
        <v>169</v>
      </c>
      <c r="H19" s="22"/>
    </row>
    <row r="20" s="4" customFormat="1" ht="12" spans="1:8">
      <c r="A20" s="22">
        <v>11</v>
      </c>
      <c r="B20" s="22" t="s">
        <v>27</v>
      </c>
      <c r="C20" s="23">
        <v>3340</v>
      </c>
      <c r="D20" s="23">
        <v>2338</v>
      </c>
      <c r="E20" s="22">
        <v>540</v>
      </c>
      <c r="F20" s="22">
        <v>257</v>
      </c>
      <c r="G20" s="22">
        <v>257</v>
      </c>
      <c r="H20" s="22"/>
    </row>
    <row r="21" s="3" customFormat="1" ht="12" spans="1:8">
      <c r="A21" s="17"/>
      <c r="B21" s="17" t="s">
        <v>28</v>
      </c>
      <c r="C21" s="18">
        <f>SUM(C22:C23)</f>
        <v>11565.97</v>
      </c>
      <c r="D21" s="18">
        <f>SUM(D22:D23)</f>
        <v>6940</v>
      </c>
      <c r="E21" s="17">
        <f>SUM(E22:E23)</f>
        <v>2100</v>
      </c>
      <c r="F21" s="17">
        <f>SUM(F22:F23)</f>
        <v>613</v>
      </c>
      <c r="G21" s="17">
        <f>SUM(G22:G23)</f>
        <v>613</v>
      </c>
      <c r="H21" s="17"/>
    </row>
    <row r="22" s="4" customFormat="1" ht="12" spans="1:8">
      <c r="A22" s="22">
        <v>12</v>
      </c>
      <c r="B22" s="22" t="s">
        <v>29</v>
      </c>
      <c r="C22" s="23">
        <v>5486.68</v>
      </c>
      <c r="D22" s="23">
        <v>3292</v>
      </c>
      <c r="E22" s="22">
        <v>600</v>
      </c>
      <c r="F22" s="22">
        <v>200</v>
      </c>
      <c r="G22" s="22">
        <v>200</v>
      </c>
      <c r="H22" s="22"/>
    </row>
    <row r="23" s="4" customFormat="1" ht="12" spans="1:8">
      <c r="A23" s="22">
        <v>13</v>
      </c>
      <c r="B23" s="22" t="s">
        <v>30</v>
      </c>
      <c r="C23" s="23">
        <v>6079.29</v>
      </c>
      <c r="D23" s="23">
        <v>3648</v>
      </c>
      <c r="E23" s="22">
        <v>1500</v>
      </c>
      <c r="F23" s="22">
        <v>413</v>
      </c>
      <c r="G23" s="22">
        <v>413</v>
      </c>
      <c r="H23" s="22"/>
    </row>
    <row r="24" s="3" customFormat="1" ht="12" spans="1:8">
      <c r="A24" s="17"/>
      <c r="B24" s="17" t="s">
        <v>31</v>
      </c>
      <c r="C24" s="18">
        <f>SUM(C25:C27)</f>
        <v>29500</v>
      </c>
      <c r="D24" s="18">
        <f>SUM(D25:D27)</f>
        <v>1500</v>
      </c>
      <c r="E24" s="17">
        <f>SUM(E25:E27)</f>
        <v>4590</v>
      </c>
      <c r="F24" s="17">
        <f>G24+H24</f>
        <v>1146</v>
      </c>
      <c r="G24" s="17">
        <f>SUM(G25:G27)</f>
        <v>846</v>
      </c>
      <c r="H24" s="17">
        <v>300</v>
      </c>
    </row>
    <row r="25" s="4" customFormat="1" ht="24" spans="1:8">
      <c r="A25" s="22">
        <v>14</v>
      </c>
      <c r="B25" s="22" t="s">
        <v>32</v>
      </c>
      <c r="C25" s="23">
        <v>12000</v>
      </c>
      <c r="D25" s="23">
        <v>500</v>
      </c>
      <c r="E25" s="22">
        <v>1890</v>
      </c>
      <c r="F25" s="22">
        <v>382</v>
      </c>
      <c r="G25" s="22">
        <v>282</v>
      </c>
      <c r="H25" s="22">
        <v>100</v>
      </c>
    </row>
    <row r="26" s="4" customFormat="1" ht="24" spans="1:8">
      <c r="A26" s="22">
        <v>15</v>
      </c>
      <c r="B26" s="22" t="s">
        <v>33</v>
      </c>
      <c r="C26" s="23">
        <v>10000</v>
      </c>
      <c r="D26" s="23">
        <v>500</v>
      </c>
      <c r="E26" s="22">
        <v>1620</v>
      </c>
      <c r="F26" s="22">
        <v>382</v>
      </c>
      <c r="G26" s="22">
        <v>282</v>
      </c>
      <c r="H26" s="22">
        <v>100</v>
      </c>
    </row>
    <row r="27" s="4" customFormat="1" ht="12" spans="1:8">
      <c r="A27" s="22">
        <v>16</v>
      </c>
      <c r="B27" s="22" t="s">
        <v>34</v>
      </c>
      <c r="C27" s="23">
        <v>7500</v>
      </c>
      <c r="D27" s="23">
        <v>500</v>
      </c>
      <c r="E27" s="22">
        <v>1080</v>
      </c>
      <c r="F27" s="22">
        <v>382</v>
      </c>
      <c r="G27" s="22">
        <v>282</v>
      </c>
      <c r="H27" s="22">
        <v>100</v>
      </c>
    </row>
    <row r="28" s="3" customFormat="1" ht="12" spans="1:8">
      <c r="A28" s="17"/>
      <c r="B28" s="17" t="s">
        <v>35</v>
      </c>
      <c r="C28" s="18">
        <f>C29</f>
        <v>3900</v>
      </c>
      <c r="D28" s="18">
        <f>D29</f>
        <v>2100</v>
      </c>
      <c r="E28" s="17">
        <f>E29</f>
        <v>270</v>
      </c>
      <c r="F28" s="17">
        <f>F29</f>
        <v>91</v>
      </c>
      <c r="G28" s="17">
        <f>G29</f>
        <v>91</v>
      </c>
      <c r="H28" s="17"/>
    </row>
    <row r="29" s="4" customFormat="1" ht="12" spans="1:8">
      <c r="A29" s="22">
        <v>17</v>
      </c>
      <c r="B29" s="22" t="s">
        <v>36</v>
      </c>
      <c r="C29" s="23">
        <v>3900</v>
      </c>
      <c r="D29" s="23">
        <v>2100</v>
      </c>
      <c r="E29" s="22">
        <v>270</v>
      </c>
      <c r="F29" s="22">
        <v>91</v>
      </c>
      <c r="G29" s="22">
        <v>91</v>
      </c>
      <c r="H29" s="22"/>
    </row>
    <row r="30" s="3" customFormat="1" ht="12" spans="1:8">
      <c r="A30" s="17"/>
      <c r="B30" s="17" t="s">
        <v>37</v>
      </c>
      <c r="C30" s="18">
        <f>C31</f>
        <v>3288</v>
      </c>
      <c r="D30" s="18">
        <f>D31</f>
        <v>2500</v>
      </c>
      <c r="E30" s="17">
        <f>E31</f>
        <v>450</v>
      </c>
      <c r="F30" s="17">
        <f>F31</f>
        <v>185</v>
      </c>
      <c r="G30" s="17">
        <f>G31</f>
        <v>185</v>
      </c>
      <c r="H30" s="17"/>
    </row>
    <row r="31" s="4" customFormat="1" ht="12" spans="1:8">
      <c r="A31" s="22">
        <v>18</v>
      </c>
      <c r="B31" s="22" t="s">
        <v>38</v>
      </c>
      <c r="C31" s="23">
        <v>3288</v>
      </c>
      <c r="D31" s="23">
        <v>2500</v>
      </c>
      <c r="E31" s="22">
        <v>450</v>
      </c>
      <c r="F31" s="22">
        <v>185</v>
      </c>
      <c r="G31" s="22">
        <v>185</v>
      </c>
      <c r="H31" s="22"/>
    </row>
    <row r="32" s="3" customFormat="1" ht="12" spans="1:8">
      <c r="A32" s="17"/>
      <c r="B32" s="17" t="s">
        <v>39</v>
      </c>
      <c r="C32" s="18">
        <f>C33</f>
        <v>3500</v>
      </c>
      <c r="D32" s="18">
        <f>D33</f>
        <v>1249</v>
      </c>
      <c r="E32" s="17">
        <f>E33</f>
        <v>540</v>
      </c>
      <c r="F32" s="17">
        <f>F33</f>
        <v>270</v>
      </c>
      <c r="G32" s="17">
        <f>G33</f>
        <v>270</v>
      </c>
      <c r="H32" s="17"/>
    </row>
    <row r="33" s="4" customFormat="1" ht="12" spans="1:8">
      <c r="A33" s="22">
        <v>19</v>
      </c>
      <c r="B33" s="22" t="s">
        <v>40</v>
      </c>
      <c r="C33" s="23">
        <v>3500</v>
      </c>
      <c r="D33" s="23">
        <v>1249</v>
      </c>
      <c r="E33" s="22">
        <v>540</v>
      </c>
      <c r="F33" s="22">
        <v>270</v>
      </c>
      <c r="G33" s="22">
        <v>270</v>
      </c>
      <c r="H33" s="22"/>
    </row>
    <row r="34" s="3" customFormat="1" ht="12" spans="1:8">
      <c r="A34" s="17"/>
      <c r="B34" s="17" t="s">
        <v>41</v>
      </c>
      <c r="C34" s="18">
        <f>SUM(C35:C41)</f>
        <v>32508.06</v>
      </c>
      <c r="D34" s="18">
        <f>SUM(D35:D41)</f>
        <v>5234</v>
      </c>
      <c r="E34" s="17">
        <f>SUM(E35:E41)</f>
        <v>2850</v>
      </c>
      <c r="F34" s="17">
        <f>SUM(F35:F41)</f>
        <v>853</v>
      </c>
      <c r="G34" s="17">
        <f>SUM(G35:G41)</f>
        <v>853</v>
      </c>
      <c r="H34" s="17"/>
    </row>
    <row r="35" s="4" customFormat="1" ht="12" spans="1:8">
      <c r="A35" s="22">
        <v>20</v>
      </c>
      <c r="B35" s="22" t="s">
        <v>42</v>
      </c>
      <c r="C35" s="23">
        <v>16310.06</v>
      </c>
      <c r="D35" s="23">
        <v>4094</v>
      </c>
      <c r="E35" s="22">
        <v>1350</v>
      </c>
      <c r="F35" s="22">
        <v>462</v>
      </c>
      <c r="G35" s="22">
        <v>462</v>
      </c>
      <c r="H35" s="22"/>
    </row>
    <row r="36" s="4" customFormat="1" ht="12" spans="1:8">
      <c r="A36" s="22">
        <v>21</v>
      </c>
      <c r="B36" s="22" t="s">
        <v>43</v>
      </c>
      <c r="C36" s="23">
        <v>2318</v>
      </c>
      <c r="D36" s="23">
        <v>250</v>
      </c>
      <c r="E36" s="22">
        <v>300</v>
      </c>
      <c r="F36" s="22">
        <v>102</v>
      </c>
      <c r="G36" s="22">
        <v>102</v>
      </c>
      <c r="H36" s="22"/>
    </row>
    <row r="37" s="4" customFormat="1" ht="12" spans="1:8">
      <c r="A37" s="22">
        <v>22</v>
      </c>
      <c r="B37" s="22" t="s">
        <v>44</v>
      </c>
      <c r="C37" s="23">
        <v>2180</v>
      </c>
      <c r="D37" s="23">
        <v>250</v>
      </c>
      <c r="E37" s="22">
        <v>600</v>
      </c>
      <c r="F37" s="22">
        <v>102</v>
      </c>
      <c r="G37" s="22">
        <v>102</v>
      </c>
      <c r="H37" s="22"/>
    </row>
    <row r="38" s="4" customFormat="1" ht="12" spans="1:8">
      <c r="A38" s="22">
        <v>23</v>
      </c>
      <c r="B38" s="22" t="s">
        <v>45</v>
      </c>
      <c r="C38" s="23">
        <v>1800</v>
      </c>
      <c r="D38" s="23">
        <v>250</v>
      </c>
      <c r="E38" s="22">
        <v>300</v>
      </c>
      <c r="F38" s="22">
        <v>85</v>
      </c>
      <c r="G38" s="22">
        <v>85</v>
      </c>
      <c r="H38" s="22"/>
    </row>
    <row r="39" s="4" customFormat="1" ht="24" spans="1:8">
      <c r="A39" s="22">
        <v>24</v>
      </c>
      <c r="B39" s="22" t="s">
        <v>46</v>
      </c>
      <c r="C39" s="23">
        <v>3300</v>
      </c>
      <c r="D39" s="23">
        <v>130</v>
      </c>
      <c r="E39" s="22">
        <v>100</v>
      </c>
      <c r="F39" s="22">
        <v>34</v>
      </c>
      <c r="G39" s="22">
        <v>34</v>
      </c>
      <c r="H39" s="22"/>
    </row>
    <row r="40" s="4" customFormat="1" ht="24" spans="1:8">
      <c r="A40" s="22">
        <v>25</v>
      </c>
      <c r="B40" s="22" t="s">
        <v>47</v>
      </c>
      <c r="C40" s="23">
        <v>3300</v>
      </c>
      <c r="D40" s="23">
        <v>130</v>
      </c>
      <c r="E40" s="22">
        <v>100</v>
      </c>
      <c r="F40" s="22">
        <v>34</v>
      </c>
      <c r="G40" s="22">
        <v>34</v>
      </c>
      <c r="H40" s="22"/>
    </row>
    <row r="41" s="4" customFormat="1" ht="24" spans="1:8">
      <c r="A41" s="22">
        <v>26</v>
      </c>
      <c r="B41" s="22" t="s">
        <v>48</v>
      </c>
      <c r="C41" s="23">
        <v>3300</v>
      </c>
      <c r="D41" s="23">
        <v>130</v>
      </c>
      <c r="E41" s="22">
        <v>100</v>
      </c>
      <c r="F41" s="22">
        <v>34</v>
      </c>
      <c r="G41" s="22">
        <v>34</v>
      </c>
      <c r="H41" s="22"/>
    </row>
    <row r="42" s="3" customFormat="1" ht="12" spans="1:8">
      <c r="A42" s="17"/>
      <c r="B42" s="17" t="s">
        <v>49</v>
      </c>
      <c r="C42" s="18">
        <f>C43</f>
        <v>4236.78</v>
      </c>
      <c r="D42" s="18">
        <f>D43</f>
        <v>2095</v>
      </c>
      <c r="E42" s="17">
        <f>E43</f>
        <v>540</v>
      </c>
      <c r="F42" s="17">
        <f>F43</f>
        <v>183</v>
      </c>
      <c r="G42" s="17">
        <f>G43</f>
        <v>183</v>
      </c>
      <c r="H42" s="17"/>
    </row>
    <row r="43" s="4" customFormat="1" ht="12" spans="1:8">
      <c r="A43" s="22">
        <v>27</v>
      </c>
      <c r="B43" s="22" t="s">
        <v>50</v>
      </c>
      <c r="C43" s="23">
        <v>4236.78</v>
      </c>
      <c r="D43" s="23">
        <v>2095</v>
      </c>
      <c r="E43" s="22">
        <v>540</v>
      </c>
      <c r="F43" s="22">
        <v>183</v>
      </c>
      <c r="G43" s="22">
        <v>183</v>
      </c>
      <c r="H43" s="22"/>
    </row>
    <row r="44" s="3" customFormat="1" ht="12" spans="1:8">
      <c r="A44" s="17"/>
      <c r="B44" s="17" t="s">
        <v>51</v>
      </c>
      <c r="C44" s="18">
        <f>C45</f>
        <v>26167.85</v>
      </c>
      <c r="D44" s="18">
        <f>D45</f>
        <v>11572</v>
      </c>
      <c r="E44" s="17">
        <f>E45</f>
        <v>1620</v>
      </c>
      <c r="F44" s="17">
        <f>F45</f>
        <v>341</v>
      </c>
      <c r="G44" s="17">
        <f>G45</f>
        <v>341</v>
      </c>
      <c r="H44" s="17"/>
    </row>
    <row r="45" s="4" customFormat="1" ht="12" spans="1:8">
      <c r="A45" s="22">
        <v>28</v>
      </c>
      <c r="B45" s="22" t="s">
        <v>52</v>
      </c>
      <c r="C45" s="23">
        <v>26167.85</v>
      </c>
      <c r="D45" s="23">
        <v>11572</v>
      </c>
      <c r="E45" s="22">
        <v>1620</v>
      </c>
      <c r="F45" s="22">
        <v>341</v>
      </c>
      <c r="G45" s="22">
        <v>341</v>
      </c>
      <c r="H45" s="22"/>
    </row>
    <row r="46" s="3" customFormat="1" ht="12" spans="1:8">
      <c r="A46" s="17"/>
      <c r="B46" s="17" t="s">
        <v>53</v>
      </c>
      <c r="C46" s="18">
        <f>C47+C49+C54+C56</f>
        <v>51822.74</v>
      </c>
      <c r="D46" s="18">
        <f>D47+D49+D54+D56</f>
        <v>17646.4</v>
      </c>
      <c r="E46" s="17">
        <f>E47+E49+E54+E56</f>
        <v>10465</v>
      </c>
      <c r="F46" s="17">
        <f>F47+F49+F54+F56</f>
        <v>3787</v>
      </c>
      <c r="G46" s="17">
        <f>G47+G49+G54+G56</f>
        <v>3787</v>
      </c>
      <c r="H46" s="17"/>
    </row>
    <row r="47" s="3" customFormat="1" ht="12" spans="1:8">
      <c r="A47" s="17"/>
      <c r="B47" s="17" t="s">
        <v>54</v>
      </c>
      <c r="C47" s="18">
        <f>C48</f>
        <v>2662</v>
      </c>
      <c r="D47" s="18">
        <f>D48</f>
        <v>1450</v>
      </c>
      <c r="E47" s="17">
        <f>E48</f>
        <v>1050</v>
      </c>
      <c r="F47" s="17">
        <f>F48</f>
        <v>205</v>
      </c>
      <c r="G47" s="17">
        <f>G48</f>
        <v>205</v>
      </c>
      <c r="H47" s="17"/>
    </row>
    <row r="48" s="4" customFormat="1" ht="24" spans="1:8">
      <c r="A48" s="22">
        <v>29</v>
      </c>
      <c r="B48" s="22" t="s">
        <v>55</v>
      </c>
      <c r="C48" s="23">
        <v>2662</v>
      </c>
      <c r="D48" s="23">
        <v>1450</v>
      </c>
      <c r="E48" s="22">
        <v>1050</v>
      </c>
      <c r="F48" s="22">
        <v>205</v>
      </c>
      <c r="G48" s="22">
        <v>205</v>
      </c>
      <c r="H48" s="22"/>
    </row>
    <row r="49" s="3" customFormat="1" ht="12" spans="1:8">
      <c r="A49" s="17"/>
      <c r="B49" s="17" t="s">
        <v>56</v>
      </c>
      <c r="C49" s="18">
        <f>SUM(C50:C53)</f>
        <v>23860.74</v>
      </c>
      <c r="D49" s="18">
        <f>SUM(D50:D53)</f>
        <v>9632</v>
      </c>
      <c r="E49" s="17">
        <f>SUM(E50:E53)</f>
        <v>4290</v>
      </c>
      <c r="F49" s="17">
        <f>SUM(F50:F53)</f>
        <v>1715</v>
      </c>
      <c r="G49" s="17">
        <f>SUM(G50:G53)</f>
        <v>1715</v>
      </c>
      <c r="H49" s="17"/>
    </row>
    <row r="50" s="4" customFormat="1" ht="12" spans="1:8">
      <c r="A50" s="22">
        <v>30</v>
      </c>
      <c r="B50" s="22" t="s">
        <v>57</v>
      </c>
      <c r="C50" s="23">
        <v>4400</v>
      </c>
      <c r="D50" s="23">
        <v>1342</v>
      </c>
      <c r="E50" s="22">
        <v>810</v>
      </c>
      <c r="F50" s="22">
        <v>339</v>
      </c>
      <c r="G50" s="22">
        <v>339</v>
      </c>
      <c r="H50" s="22"/>
    </row>
    <row r="51" s="4" customFormat="1" ht="12" spans="1:8">
      <c r="A51" s="22">
        <v>31</v>
      </c>
      <c r="B51" s="22" t="s">
        <v>58</v>
      </c>
      <c r="C51" s="23">
        <v>7590.45</v>
      </c>
      <c r="D51" s="23">
        <v>3250</v>
      </c>
      <c r="E51" s="22">
        <v>1200</v>
      </c>
      <c r="F51" s="22">
        <v>462</v>
      </c>
      <c r="G51" s="22">
        <v>462</v>
      </c>
      <c r="H51" s="22"/>
    </row>
    <row r="52" s="4" customFormat="1" ht="12" spans="1:8">
      <c r="A52" s="22">
        <v>32</v>
      </c>
      <c r="B52" s="22" t="s">
        <v>59</v>
      </c>
      <c r="C52" s="23">
        <v>5873.37</v>
      </c>
      <c r="D52" s="23">
        <v>2495</v>
      </c>
      <c r="E52" s="22">
        <v>1080</v>
      </c>
      <c r="F52" s="22">
        <v>452</v>
      </c>
      <c r="G52" s="22">
        <v>452</v>
      </c>
      <c r="H52" s="22"/>
    </row>
    <row r="53" s="4" customFormat="1" ht="12" spans="1:8">
      <c r="A53" s="22">
        <v>33</v>
      </c>
      <c r="B53" s="22" t="s">
        <v>60</v>
      </c>
      <c r="C53" s="23">
        <v>5996.92</v>
      </c>
      <c r="D53" s="23">
        <v>2545</v>
      </c>
      <c r="E53" s="22">
        <v>1200</v>
      </c>
      <c r="F53" s="22">
        <v>462</v>
      </c>
      <c r="G53" s="22">
        <v>462</v>
      </c>
      <c r="H53" s="22"/>
    </row>
    <row r="54" s="3" customFormat="1" ht="12" spans="1:8">
      <c r="A54" s="17"/>
      <c r="B54" s="17" t="s">
        <v>61</v>
      </c>
      <c r="C54" s="18">
        <f>C55</f>
        <v>2022</v>
      </c>
      <c r="D54" s="18">
        <f>D55</f>
        <v>512</v>
      </c>
      <c r="E54" s="17">
        <f>E55</f>
        <v>225</v>
      </c>
      <c r="F54" s="17">
        <f>F55</f>
        <v>76</v>
      </c>
      <c r="G54" s="17">
        <f>G55</f>
        <v>76</v>
      </c>
      <c r="H54" s="17"/>
    </row>
    <row r="55" s="4" customFormat="1" ht="12" spans="1:8">
      <c r="A55" s="22">
        <v>34</v>
      </c>
      <c r="B55" s="22" t="s">
        <v>62</v>
      </c>
      <c r="C55" s="23">
        <v>2022</v>
      </c>
      <c r="D55" s="23">
        <v>512</v>
      </c>
      <c r="E55" s="22">
        <v>225</v>
      </c>
      <c r="F55" s="22">
        <v>76</v>
      </c>
      <c r="G55" s="22">
        <v>76</v>
      </c>
      <c r="H55" s="22"/>
    </row>
    <row r="56" s="3" customFormat="1" ht="12" spans="1:8">
      <c r="A56" s="17"/>
      <c r="B56" s="17" t="s">
        <v>63</v>
      </c>
      <c r="C56" s="18">
        <f>SUM(C57:C62)</f>
        <v>23278</v>
      </c>
      <c r="D56" s="18">
        <f>SUM(D57:D62)</f>
        <v>6052.4</v>
      </c>
      <c r="E56" s="17">
        <f>SUM(E57:E62)</f>
        <v>4900</v>
      </c>
      <c r="F56" s="17">
        <f>SUM(F57:F62)</f>
        <v>1791</v>
      </c>
      <c r="G56" s="17">
        <f>SUM(G57:G62)</f>
        <v>1791</v>
      </c>
      <c r="H56" s="17"/>
    </row>
    <row r="57" s="4" customFormat="1" ht="12" spans="1:8">
      <c r="A57" s="22">
        <v>35</v>
      </c>
      <c r="B57" s="22" t="s">
        <v>64</v>
      </c>
      <c r="C57" s="24">
        <v>4600</v>
      </c>
      <c r="D57" s="23">
        <v>1196</v>
      </c>
      <c r="E57" s="22">
        <v>1000</v>
      </c>
      <c r="F57" s="22">
        <v>354</v>
      </c>
      <c r="G57" s="22">
        <v>354</v>
      </c>
      <c r="H57" s="22"/>
    </row>
    <row r="58" s="4" customFormat="1" ht="12" spans="1:8">
      <c r="A58" s="22">
        <v>36</v>
      </c>
      <c r="B58" s="22" t="s">
        <v>65</v>
      </c>
      <c r="C58" s="24">
        <v>3590</v>
      </c>
      <c r="D58" s="23">
        <v>933.4</v>
      </c>
      <c r="E58" s="22">
        <v>800</v>
      </c>
      <c r="F58" s="22">
        <v>276</v>
      </c>
      <c r="G58" s="22">
        <v>276</v>
      </c>
      <c r="H58" s="22"/>
    </row>
    <row r="59" s="4" customFormat="1" ht="12" spans="1:8">
      <c r="A59" s="22">
        <v>37</v>
      </c>
      <c r="B59" s="22" t="s">
        <v>66</v>
      </c>
      <c r="C59" s="24">
        <v>3590</v>
      </c>
      <c r="D59" s="23">
        <v>933.4</v>
      </c>
      <c r="E59" s="22">
        <v>800</v>
      </c>
      <c r="F59" s="22">
        <v>276</v>
      </c>
      <c r="G59" s="22">
        <v>276</v>
      </c>
      <c r="H59" s="22"/>
    </row>
    <row r="60" s="4" customFormat="1" ht="12" spans="1:8">
      <c r="A60" s="22">
        <v>38</v>
      </c>
      <c r="B60" s="22" t="s">
        <v>67</v>
      </c>
      <c r="C60" s="24">
        <v>3534</v>
      </c>
      <c r="D60" s="23">
        <v>918.8</v>
      </c>
      <c r="E60" s="22">
        <v>800</v>
      </c>
      <c r="F60" s="22">
        <v>272</v>
      </c>
      <c r="G60" s="22">
        <v>272</v>
      </c>
      <c r="H60" s="22"/>
    </row>
    <row r="61" s="4" customFormat="1" ht="12" spans="1:8">
      <c r="A61" s="22">
        <v>39</v>
      </c>
      <c r="B61" s="22" t="s">
        <v>68</v>
      </c>
      <c r="C61" s="24">
        <v>3080</v>
      </c>
      <c r="D61" s="23">
        <v>800.8</v>
      </c>
      <c r="E61" s="22">
        <v>500</v>
      </c>
      <c r="F61" s="22">
        <v>237</v>
      </c>
      <c r="G61" s="22">
        <v>237</v>
      </c>
      <c r="H61" s="22"/>
    </row>
    <row r="62" s="4" customFormat="1" ht="12" spans="1:8">
      <c r="A62" s="22">
        <v>40</v>
      </c>
      <c r="B62" s="22" t="s">
        <v>69</v>
      </c>
      <c r="C62" s="23">
        <v>4884</v>
      </c>
      <c r="D62" s="23">
        <v>1270</v>
      </c>
      <c r="E62" s="22">
        <v>1000</v>
      </c>
      <c r="F62" s="22">
        <v>376</v>
      </c>
      <c r="G62" s="22">
        <v>376</v>
      </c>
      <c r="H62" s="22"/>
    </row>
    <row r="63" s="3" customFormat="1" ht="12" spans="1:8">
      <c r="A63" s="17"/>
      <c r="B63" s="17" t="s">
        <v>70</v>
      </c>
      <c r="C63" s="18">
        <f t="shared" ref="C63:H63" si="2">C64+C68+C79+C82+C84+C86+C88+C90+C92+C94+C97</f>
        <v>100011</v>
      </c>
      <c r="D63" s="18">
        <f t="shared" si="2"/>
        <v>30646</v>
      </c>
      <c r="E63" s="17">
        <f t="shared" si="2"/>
        <v>9875</v>
      </c>
      <c r="F63" s="17">
        <f>G63+H63</f>
        <v>4151</v>
      </c>
      <c r="G63" s="17">
        <f t="shared" si="2"/>
        <v>3851</v>
      </c>
      <c r="H63" s="17">
        <f t="shared" si="2"/>
        <v>300</v>
      </c>
    </row>
    <row r="64" s="3" customFormat="1" ht="12" spans="1:8">
      <c r="A64" s="17"/>
      <c r="B64" s="17" t="s">
        <v>14</v>
      </c>
      <c r="C64" s="18">
        <f>SUM(C65:C67)</f>
        <v>6980</v>
      </c>
      <c r="D64" s="18">
        <f>SUM(D65:D67)</f>
        <v>520</v>
      </c>
      <c r="E64" s="17">
        <f>SUM(E65:E67)</f>
        <v>600</v>
      </c>
      <c r="F64" s="17">
        <f>SUM(F65:F67)</f>
        <v>204</v>
      </c>
      <c r="G64" s="17">
        <f>SUM(G65:G67)</f>
        <v>204</v>
      </c>
      <c r="H64" s="17"/>
    </row>
    <row r="65" s="4" customFormat="1" ht="12" spans="1:8">
      <c r="A65" s="22">
        <v>41</v>
      </c>
      <c r="B65" s="22" t="s">
        <v>71</v>
      </c>
      <c r="C65" s="23">
        <v>2000</v>
      </c>
      <c r="D65" s="23">
        <v>160</v>
      </c>
      <c r="E65" s="22">
        <v>200</v>
      </c>
      <c r="F65" s="22">
        <v>68</v>
      </c>
      <c r="G65" s="22">
        <v>68</v>
      </c>
      <c r="H65" s="22"/>
    </row>
    <row r="66" s="4" customFormat="1" ht="12" spans="1:8">
      <c r="A66" s="22">
        <v>42</v>
      </c>
      <c r="B66" s="22" t="s">
        <v>72</v>
      </c>
      <c r="C66" s="23">
        <v>2180</v>
      </c>
      <c r="D66" s="23">
        <v>200</v>
      </c>
      <c r="E66" s="22">
        <v>200</v>
      </c>
      <c r="F66" s="22">
        <v>68</v>
      </c>
      <c r="G66" s="22">
        <v>68</v>
      </c>
      <c r="H66" s="22"/>
    </row>
    <row r="67" s="4" customFormat="1" ht="12" spans="1:8">
      <c r="A67" s="22">
        <v>43</v>
      </c>
      <c r="B67" s="22" t="s">
        <v>73</v>
      </c>
      <c r="C67" s="23">
        <v>2800</v>
      </c>
      <c r="D67" s="23">
        <v>160</v>
      </c>
      <c r="E67" s="22">
        <v>200</v>
      </c>
      <c r="F67" s="22">
        <v>68</v>
      </c>
      <c r="G67" s="22">
        <v>68</v>
      </c>
      <c r="H67" s="22"/>
    </row>
    <row r="68" s="3" customFormat="1" ht="12" spans="1:8">
      <c r="A68" s="17"/>
      <c r="B68" s="17" t="s">
        <v>74</v>
      </c>
      <c r="C68" s="18">
        <f>SUM(C69:C78)</f>
        <v>49697</v>
      </c>
      <c r="D68" s="18">
        <f>SUM(D69:D78)</f>
        <v>14140</v>
      </c>
      <c r="E68" s="17">
        <f>SUM(E69:E78)</f>
        <v>3290</v>
      </c>
      <c r="F68" s="17">
        <f>G68+H68</f>
        <v>1662</v>
      </c>
      <c r="G68" s="17">
        <f>SUM(G69:G78)</f>
        <v>1362</v>
      </c>
      <c r="H68" s="17">
        <v>300</v>
      </c>
    </row>
    <row r="69" s="4" customFormat="1" ht="12" spans="1:8">
      <c r="A69" s="22">
        <v>44</v>
      </c>
      <c r="B69" s="22" t="s">
        <v>75</v>
      </c>
      <c r="C69" s="23">
        <v>7675</v>
      </c>
      <c r="D69" s="23">
        <v>6360</v>
      </c>
      <c r="E69" s="22">
        <v>600</v>
      </c>
      <c r="F69" s="22">
        <v>333</v>
      </c>
      <c r="G69" s="22">
        <v>333</v>
      </c>
      <c r="H69" s="22"/>
    </row>
    <row r="70" s="4" customFormat="1" ht="12" spans="1:8">
      <c r="A70" s="22">
        <v>45</v>
      </c>
      <c r="B70" s="22" t="s">
        <v>76</v>
      </c>
      <c r="C70" s="23">
        <v>6250</v>
      </c>
      <c r="D70" s="23">
        <v>4980</v>
      </c>
      <c r="E70" s="22">
        <v>540</v>
      </c>
      <c r="F70" s="22">
        <v>299</v>
      </c>
      <c r="G70" s="22">
        <v>299</v>
      </c>
      <c r="H70" s="22"/>
    </row>
    <row r="71" s="4" customFormat="1" ht="12" spans="1:8">
      <c r="A71" s="22">
        <v>46</v>
      </c>
      <c r="B71" s="22" t="s">
        <v>77</v>
      </c>
      <c r="C71" s="23">
        <v>4000</v>
      </c>
      <c r="D71" s="23">
        <v>400</v>
      </c>
      <c r="E71" s="22">
        <v>300</v>
      </c>
      <c r="F71" s="22">
        <v>102</v>
      </c>
      <c r="G71" s="22">
        <v>102</v>
      </c>
      <c r="H71" s="22"/>
    </row>
    <row r="72" s="4" customFormat="1" ht="12" spans="1:8">
      <c r="A72" s="22">
        <v>47</v>
      </c>
      <c r="B72" s="22" t="s">
        <v>78</v>
      </c>
      <c r="C72" s="23">
        <v>4300</v>
      </c>
      <c r="D72" s="23">
        <v>200</v>
      </c>
      <c r="E72" s="22">
        <v>200</v>
      </c>
      <c r="F72" s="22">
        <v>108</v>
      </c>
      <c r="G72" s="22">
        <v>68</v>
      </c>
      <c r="H72" s="22">
        <v>40</v>
      </c>
    </row>
    <row r="73" s="4" customFormat="1" ht="12" spans="1:8">
      <c r="A73" s="22">
        <v>48</v>
      </c>
      <c r="B73" s="22" t="s">
        <v>79</v>
      </c>
      <c r="C73" s="23">
        <v>6972</v>
      </c>
      <c r="D73" s="23">
        <v>400</v>
      </c>
      <c r="E73" s="22">
        <v>200</v>
      </c>
      <c r="F73" s="22">
        <v>148</v>
      </c>
      <c r="G73" s="22">
        <v>68</v>
      </c>
      <c r="H73" s="22">
        <v>80</v>
      </c>
    </row>
    <row r="74" s="4" customFormat="1" ht="12" spans="1:8">
      <c r="A74" s="22">
        <v>49</v>
      </c>
      <c r="B74" s="22" t="s">
        <v>80</v>
      </c>
      <c r="C74" s="23">
        <v>2000</v>
      </c>
      <c r="D74" s="23">
        <v>200</v>
      </c>
      <c r="E74" s="22">
        <v>150</v>
      </c>
      <c r="F74" s="22">
        <v>51</v>
      </c>
      <c r="G74" s="22">
        <v>51</v>
      </c>
      <c r="H74" s="22"/>
    </row>
    <row r="75" s="4" customFormat="1" ht="12" spans="1:8">
      <c r="A75" s="22">
        <v>50</v>
      </c>
      <c r="B75" s="22" t="s">
        <v>81</v>
      </c>
      <c r="C75" s="23">
        <v>5000</v>
      </c>
      <c r="D75" s="23">
        <v>400</v>
      </c>
      <c r="E75" s="22">
        <v>200</v>
      </c>
      <c r="F75" s="22">
        <v>148</v>
      </c>
      <c r="G75" s="22">
        <v>68</v>
      </c>
      <c r="H75" s="22">
        <v>80</v>
      </c>
    </row>
    <row r="76" s="4" customFormat="1" ht="12" spans="1:8">
      <c r="A76" s="22">
        <v>51</v>
      </c>
      <c r="B76" s="22" t="s">
        <v>82</v>
      </c>
      <c r="C76" s="23">
        <v>2500</v>
      </c>
      <c r="D76" s="23">
        <v>400</v>
      </c>
      <c r="E76" s="22">
        <v>300</v>
      </c>
      <c r="F76" s="22">
        <v>162</v>
      </c>
      <c r="G76" s="22">
        <v>102</v>
      </c>
      <c r="H76" s="22">
        <v>60</v>
      </c>
    </row>
    <row r="77" s="4" customFormat="1" ht="12" spans="1:8">
      <c r="A77" s="22">
        <v>52</v>
      </c>
      <c r="B77" s="22" t="s">
        <v>83</v>
      </c>
      <c r="C77" s="23">
        <v>6000</v>
      </c>
      <c r="D77" s="23">
        <v>400</v>
      </c>
      <c r="E77" s="22">
        <v>500</v>
      </c>
      <c r="F77" s="22">
        <v>169</v>
      </c>
      <c r="G77" s="22">
        <v>169</v>
      </c>
      <c r="H77" s="22"/>
    </row>
    <row r="78" s="4" customFormat="1" ht="12" spans="1:8">
      <c r="A78" s="22">
        <v>53</v>
      </c>
      <c r="B78" s="22" t="s">
        <v>84</v>
      </c>
      <c r="C78" s="23">
        <v>5000</v>
      </c>
      <c r="D78" s="23">
        <v>400</v>
      </c>
      <c r="E78" s="22">
        <v>300</v>
      </c>
      <c r="F78" s="22">
        <v>142</v>
      </c>
      <c r="G78" s="22">
        <v>102</v>
      </c>
      <c r="H78" s="22">
        <v>40</v>
      </c>
    </row>
    <row r="79" s="3" customFormat="1" ht="12" spans="1:8">
      <c r="A79" s="17"/>
      <c r="B79" s="17" t="s">
        <v>85</v>
      </c>
      <c r="C79" s="18">
        <f>SUM(C80:C81)</f>
        <v>3515</v>
      </c>
      <c r="D79" s="18">
        <f>SUM(D80:D81)</f>
        <v>210</v>
      </c>
      <c r="E79" s="17">
        <f>SUM(E80:E81)</f>
        <v>225</v>
      </c>
      <c r="F79" s="17">
        <f>SUM(F80:F81)</f>
        <v>76</v>
      </c>
      <c r="G79" s="17">
        <f>SUM(G80:G81)</f>
        <v>76</v>
      </c>
      <c r="H79" s="17"/>
    </row>
    <row r="80" s="4" customFormat="1" ht="12" spans="1:8">
      <c r="A80" s="22">
        <v>54</v>
      </c>
      <c r="B80" s="22" t="s">
        <v>86</v>
      </c>
      <c r="C80" s="23">
        <v>2365</v>
      </c>
      <c r="D80" s="23">
        <v>160</v>
      </c>
      <c r="E80" s="22">
        <v>135</v>
      </c>
      <c r="F80" s="22">
        <v>46</v>
      </c>
      <c r="G80" s="22">
        <v>46</v>
      </c>
      <c r="H80" s="22"/>
    </row>
    <row r="81" s="4" customFormat="1" ht="12" spans="1:8">
      <c r="A81" s="22">
        <v>55</v>
      </c>
      <c r="B81" s="22" t="s">
        <v>87</v>
      </c>
      <c r="C81" s="23">
        <v>1150</v>
      </c>
      <c r="D81" s="23">
        <v>50</v>
      </c>
      <c r="E81" s="22">
        <v>90</v>
      </c>
      <c r="F81" s="22">
        <v>30</v>
      </c>
      <c r="G81" s="22">
        <v>30</v>
      </c>
      <c r="H81" s="22"/>
    </row>
    <row r="82" s="3" customFormat="1" ht="12" spans="1:8">
      <c r="A82" s="17"/>
      <c r="B82" s="17" t="s">
        <v>88</v>
      </c>
      <c r="C82" s="18">
        <f>SUM(C83)</f>
        <v>4000</v>
      </c>
      <c r="D82" s="18">
        <f>SUM(D83)</f>
        <v>1900</v>
      </c>
      <c r="E82" s="17">
        <f>SUM(E83)</f>
        <v>360</v>
      </c>
      <c r="F82" s="17">
        <f>SUM(F83)</f>
        <v>200</v>
      </c>
      <c r="G82" s="17">
        <f>SUM(G83)</f>
        <v>200</v>
      </c>
      <c r="H82" s="17"/>
    </row>
    <row r="83" s="4" customFormat="1" ht="12" spans="1:8">
      <c r="A83" s="22">
        <v>56</v>
      </c>
      <c r="B83" s="22" t="s">
        <v>89</v>
      </c>
      <c r="C83" s="23">
        <v>4000</v>
      </c>
      <c r="D83" s="23">
        <v>1900</v>
      </c>
      <c r="E83" s="22">
        <v>360</v>
      </c>
      <c r="F83" s="22">
        <v>200</v>
      </c>
      <c r="G83" s="22">
        <v>200</v>
      </c>
      <c r="H83" s="22"/>
    </row>
    <row r="84" s="3" customFormat="1" ht="12" spans="1:8">
      <c r="A84" s="17"/>
      <c r="B84" s="17" t="s">
        <v>90</v>
      </c>
      <c r="C84" s="18">
        <f>SUM(C85)</f>
        <v>5430</v>
      </c>
      <c r="D84" s="18">
        <f>SUM(D85)</f>
        <v>1700</v>
      </c>
      <c r="E84" s="17">
        <f>SUM(E85)</f>
        <v>1100</v>
      </c>
      <c r="F84" s="17">
        <f>SUM(F85)</f>
        <v>418</v>
      </c>
      <c r="G84" s="17">
        <f>SUM(G85)</f>
        <v>418</v>
      </c>
      <c r="H84" s="17"/>
    </row>
    <row r="85" s="4" customFormat="1" ht="12" spans="1:8">
      <c r="A85" s="22">
        <v>57</v>
      </c>
      <c r="B85" s="22" t="s">
        <v>91</v>
      </c>
      <c r="C85" s="23">
        <v>5430</v>
      </c>
      <c r="D85" s="23">
        <v>1700</v>
      </c>
      <c r="E85" s="22">
        <v>1100</v>
      </c>
      <c r="F85" s="22">
        <v>418</v>
      </c>
      <c r="G85" s="22">
        <v>418</v>
      </c>
      <c r="H85" s="22"/>
    </row>
    <row r="86" s="3" customFormat="1" ht="12" spans="1:8">
      <c r="A86" s="17"/>
      <c r="B86" s="17" t="s">
        <v>92</v>
      </c>
      <c r="C86" s="18">
        <f>SUM(C87)</f>
        <v>7000</v>
      </c>
      <c r="D86" s="18">
        <f>SUM(D87)</f>
        <v>2000</v>
      </c>
      <c r="E86" s="17">
        <f>SUM(E87)</f>
        <v>1500</v>
      </c>
      <c r="F86" s="17">
        <f>SUM(F87)</f>
        <v>462</v>
      </c>
      <c r="G86" s="17">
        <f>SUM(G87)</f>
        <v>462</v>
      </c>
      <c r="H86" s="17"/>
    </row>
    <row r="87" s="4" customFormat="1" ht="12" spans="1:8">
      <c r="A87" s="22">
        <v>58</v>
      </c>
      <c r="B87" s="22" t="s">
        <v>93</v>
      </c>
      <c r="C87" s="23">
        <v>7000</v>
      </c>
      <c r="D87" s="23">
        <v>2000</v>
      </c>
      <c r="E87" s="22">
        <v>1500</v>
      </c>
      <c r="F87" s="22">
        <v>462</v>
      </c>
      <c r="G87" s="22">
        <v>462</v>
      </c>
      <c r="H87" s="22"/>
    </row>
    <row r="88" s="3" customFormat="1" ht="12" spans="1:8">
      <c r="A88" s="17"/>
      <c r="B88" s="17" t="s">
        <v>94</v>
      </c>
      <c r="C88" s="18">
        <f>SUM(C89)</f>
        <v>3731</v>
      </c>
      <c r="D88" s="18">
        <f>SUM(D89)</f>
        <v>1306</v>
      </c>
      <c r="E88" s="17">
        <f>SUM(E89)</f>
        <v>540</v>
      </c>
      <c r="F88" s="17">
        <f>SUM(F89)</f>
        <v>287</v>
      </c>
      <c r="G88" s="17">
        <f>SUM(G89)</f>
        <v>287</v>
      </c>
      <c r="H88" s="17"/>
    </row>
    <row r="89" s="4" customFormat="1" ht="12" spans="1:8">
      <c r="A89" s="22">
        <v>59</v>
      </c>
      <c r="B89" s="22" t="s">
        <v>95</v>
      </c>
      <c r="C89" s="23">
        <v>3731</v>
      </c>
      <c r="D89" s="23">
        <v>1306</v>
      </c>
      <c r="E89" s="22">
        <v>540</v>
      </c>
      <c r="F89" s="22">
        <v>287</v>
      </c>
      <c r="G89" s="22">
        <v>287</v>
      </c>
      <c r="H89" s="22"/>
    </row>
    <row r="90" s="3" customFormat="1" ht="12" spans="1:8">
      <c r="A90" s="17"/>
      <c r="B90" s="17" t="s">
        <v>96</v>
      </c>
      <c r="C90" s="18">
        <f>SUM(C91)</f>
        <v>9853</v>
      </c>
      <c r="D90" s="18">
        <f>SUM(D91)</f>
        <v>6500</v>
      </c>
      <c r="E90" s="17">
        <f>SUM(E91)</f>
        <v>1250</v>
      </c>
      <c r="F90" s="17">
        <f>SUM(F91)</f>
        <v>462</v>
      </c>
      <c r="G90" s="17">
        <f>SUM(G91)</f>
        <v>462</v>
      </c>
      <c r="H90" s="17"/>
    </row>
    <row r="91" s="4" customFormat="1" ht="12" spans="1:8">
      <c r="A91" s="22">
        <v>60</v>
      </c>
      <c r="B91" s="22" t="s">
        <v>97</v>
      </c>
      <c r="C91" s="23">
        <v>9853</v>
      </c>
      <c r="D91" s="23">
        <v>6500</v>
      </c>
      <c r="E91" s="22">
        <v>1250</v>
      </c>
      <c r="F91" s="22">
        <v>462</v>
      </c>
      <c r="G91" s="22">
        <v>462</v>
      </c>
      <c r="H91" s="22"/>
    </row>
    <row r="92" s="3" customFormat="1" ht="12" spans="1:8">
      <c r="A92" s="17"/>
      <c r="B92" s="17" t="s">
        <v>98</v>
      </c>
      <c r="C92" s="18">
        <f>SUM(C93)</f>
        <v>2506</v>
      </c>
      <c r="D92" s="18">
        <f>SUM(D93)</f>
        <v>1000</v>
      </c>
      <c r="E92" s="17">
        <f>SUM(E93)</f>
        <v>270</v>
      </c>
      <c r="F92" s="17">
        <f>SUM(F93)</f>
        <v>111</v>
      </c>
      <c r="G92" s="17">
        <f>SUM(G93)</f>
        <v>111</v>
      </c>
      <c r="H92" s="17"/>
    </row>
    <row r="93" s="4" customFormat="1" ht="12" spans="1:8">
      <c r="A93" s="22">
        <v>61</v>
      </c>
      <c r="B93" s="22" t="s">
        <v>99</v>
      </c>
      <c r="C93" s="23">
        <v>2506</v>
      </c>
      <c r="D93" s="23">
        <v>1000</v>
      </c>
      <c r="E93" s="22">
        <v>270</v>
      </c>
      <c r="F93" s="22">
        <v>111</v>
      </c>
      <c r="G93" s="22">
        <v>111</v>
      </c>
      <c r="H93" s="22"/>
    </row>
    <row r="94" s="3" customFormat="1" ht="12" spans="1:8">
      <c r="A94" s="17"/>
      <c r="B94" s="17" t="s">
        <v>100</v>
      </c>
      <c r="C94" s="18">
        <f>SUM(C95:C96)</f>
        <v>5299</v>
      </c>
      <c r="D94" s="18">
        <f>SUM(D95:D96)</f>
        <v>420</v>
      </c>
      <c r="E94" s="17">
        <f>SUM(E95:E96)</f>
        <v>340</v>
      </c>
      <c r="F94" s="17">
        <f>SUM(F95:F96)</f>
        <v>115</v>
      </c>
      <c r="G94" s="17">
        <f>SUM(G95:G96)</f>
        <v>115</v>
      </c>
      <c r="H94" s="17"/>
    </row>
    <row r="95" s="4" customFormat="1" ht="12" spans="1:8">
      <c r="A95" s="22">
        <v>62</v>
      </c>
      <c r="B95" s="22" t="s">
        <v>101</v>
      </c>
      <c r="C95" s="23">
        <v>4000</v>
      </c>
      <c r="D95" s="23">
        <v>200</v>
      </c>
      <c r="E95" s="22">
        <v>220</v>
      </c>
      <c r="F95" s="22">
        <v>74</v>
      </c>
      <c r="G95" s="22">
        <v>74</v>
      </c>
      <c r="H95" s="22"/>
    </row>
    <row r="96" s="4" customFormat="1" ht="12" spans="1:8">
      <c r="A96" s="22">
        <v>63</v>
      </c>
      <c r="B96" s="22" t="s">
        <v>102</v>
      </c>
      <c r="C96" s="23">
        <v>1299</v>
      </c>
      <c r="D96" s="23">
        <v>220</v>
      </c>
      <c r="E96" s="22">
        <v>120</v>
      </c>
      <c r="F96" s="22">
        <v>41</v>
      </c>
      <c r="G96" s="22">
        <v>41</v>
      </c>
      <c r="H96" s="22"/>
    </row>
    <row r="97" s="3" customFormat="1" ht="12" spans="1:8">
      <c r="A97" s="17"/>
      <c r="B97" s="17" t="s">
        <v>103</v>
      </c>
      <c r="C97" s="18">
        <f>SUM(C98)</f>
        <v>2000</v>
      </c>
      <c r="D97" s="18">
        <f>SUM(D98)</f>
        <v>950</v>
      </c>
      <c r="E97" s="17">
        <f>SUM(E98)</f>
        <v>400</v>
      </c>
      <c r="F97" s="17">
        <f>SUM(F98)</f>
        <v>154</v>
      </c>
      <c r="G97" s="17">
        <f>SUM(G98)</f>
        <v>154</v>
      </c>
      <c r="H97" s="17"/>
    </row>
    <row r="98" s="4" customFormat="1" ht="12" spans="1:8">
      <c r="A98" s="22">
        <v>64</v>
      </c>
      <c r="B98" s="22" t="s">
        <v>104</v>
      </c>
      <c r="C98" s="23">
        <v>2000</v>
      </c>
      <c r="D98" s="23">
        <v>950</v>
      </c>
      <c r="E98" s="22">
        <v>400</v>
      </c>
      <c r="F98" s="22">
        <v>154</v>
      </c>
      <c r="G98" s="22">
        <v>154</v>
      </c>
      <c r="H98" s="22"/>
    </row>
    <row r="99" s="3" customFormat="1" ht="12" spans="1:8">
      <c r="A99" s="17"/>
      <c r="B99" s="17" t="s">
        <v>105</v>
      </c>
      <c r="C99" s="18">
        <f>C100+C102+C105+C107+C109+C112+C117+C119+C121+C127+C133+C135</f>
        <v>151643.78</v>
      </c>
      <c r="D99" s="18">
        <f>D100+D102+D105+D107+D109+D112+D117+D119+D121+D127+D133+D135</f>
        <v>53649.8</v>
      </c>
      <c r="E99" s="17">
        <f>E100+E102+E105+E107+E109+E112+E117+E119+E121+E127+E133+E135</f>
        <v>20110</v>
      </c>
      <c r="F99" s="17">
        <f>F100+F102+F105+F107+F109+F112+F117+F119+F121+F127+F133+F135</f>
        <v>8026</v>
      </c>
      <c r="G99" s="17">
        <f>G100+G102+G105+G107+G109+G112+G117+G119+G121+G127+G133+G135</f>
        <v>8026</v>
      </c>
      <c r="H99" s="17"/>
    </row>
    <row r="100" s="3" customFormat="1" ht="12" spans="1:8">
      <c r="A100" s="17"/>
      <c r="B100" s="17" t="s">
        <v>14</v>
      </c>
      <c r="C100" s="18">
        <f>C101</f>
        <v>1127</v>
      </c>
      <c r="D100" s="18">
        <f>D101</f>
        <v>320</v>
      </c>
      <c r="E100" s="17">
        <f>E101</f>
        <v>150</v>
      </c>
      <c r="F100" s="17">
        <f>F101</f>
        <v>51</v>
      </c>
      <c r="G100" s="17">
        <f>G101</f>
        <v>51</v>
      </c>
      <c r="H100" s="17"/>
    </row>
    <row r="101" s="4" customFormat="1" ht="12" spans="1:8">
      <c r="A101" s="22">
        <v>65</v>
      </c>
      <c r="B101" s="22" t="s">
        <v>106</v>
      </c>
      <c r="C101" s="23">
        <v>1127</v>
      </c>
      <c r="D101" s="23">
        <v>320</v>
      </c>
      <c r="E101" s="22">
        <v>150</v>
      </c>
      <c r="F101" s="22">
        <v>51</v>
      </c>
      <c r="G101" s="22">
        <v>51</v>
      </c>
      <c r="H101" s="22"/>
    </row>
    <row r="102" s="3" customFormat="1" ht="12" spans="1:8">
      <c r="A102" s="17"/>
      <c r="B102" s="17" t="s">
        <v>107</v>
      </c>
      <c r="C102" s="18">
        <f>SUM(C103:C104)</f>
        <v>11456.46</v>
      </c>
      <c r="D102" s="18">
        <f>SUM(D103:D104)</f>
        <v>3000</v>
      </c>
      <c r="E102" s="17">
        <f>SUM(E103:E104)</f>
        <v>1550</v>
      </c>
      <c r="F102" s="17">
        <f>SUM(F103:F104)</f>
        <v>580</v>
      </c>
      <c r="G102" s="17">
        <f>SUM(G103:G104)</f>
        <v>580</v>
      </c>
      <c r="H102" s="17"/>
    </row>
    <row r="103" s="4" customFormat="1" ht="12" spans="1:8">
      <c r="A103" s="22">
        <v>66</v>
      </c>
      <c r="B103" s="25" t="s">
        <v>108</v>
      </c>
      <c r="C103" s="23">
        <v>6299.62</v>
      </c>
      <c r="D103" s="23">
        <v>2100</v>
      </c>
      <c r="E103" s="22">
        <v>1200</v>
      </c>
      <c r="F103" s="22">
        <v>462</v>
      </c>
      <c r="G103" s="22">
        <v>462</v>
      </c>
      <c r="H103" s="22"/>
    </row>
    <row r="104" s="4" customFormat="1" ht="24" spans="1:8">
      <c r="A104" s="22">
        <v>67</v>
      </c>
      <c r="B104" s="22" t="s">
        <v>109</v>
      </c>
      <c r="C104" s="26">
        <v>5156.84</v>
      </c>
      <c r="D104" s="23">
        <v>900</v>
      </c>
      <c r="E104" s="22">
        <v>350</v>
      </c>
      <c r="F104" s="22">
        <v>118</v>
      </c>
      <c r="G104" s="22">
        <v>118</v>
      </c>
      <c r="H104" s="22"/>
    </row>
    <row r="105" s="3" customFormat="1" ht="12" spans="1:8">
      <c r="A105" s="17"/>
      <c r="B105" s="17" t="s">
        <v>110</v>
      </c>
      <c r="C105" s="18">
        <f>SUM(C106)</f>
        <v>7282.14</v>
      </c>
      <c r="D105" s="18">
        <f>SUM(D106)</f>
        <v>4800</v>
      </c>
      <c r="E105" s="17">
        <f>SUM(E106)</f>
        <v>625</v>
      </c>
      <c r="F105" s="17">
        <f>SUM(F106)</f>
        <v>257</v>
      </c>
      <c r="G105" s="17">
        <f>SUM(G106)</f>
        <v>257</v>
      </c>
      <c r="H105" s="17"/>
    </row>
    <row r="106" s="4" customFormat="1" ht="12" spans="1:8">
      <c r="A106" s="25">
        <v>68</v>
      </c>
      <c r="B106" s="25" t="s">
        <v>111</v>
      </c>
      <c r="C106" s="23">
        <v>7282.14</v>
      </c>
      <c r="D106" s="23">
        <v>4800</v>
      </c>
      <c r="E106" s="25">
        <v>625</v>
      </c>
      <c r="F106" s="22">
        <v>257</v>
      </c>
      <c r="G106" s="22">
        <v>257</v>
      </c>
      <c r="H106" s="22"/>
    </row>
    <row r="107" s="3" customFormat="1" ht="12" spans="1:8">
      <c r="A107" s="17"/>
      <c r="B107" s="17" t="s">
        <v>112</v>
      </c>
      <c r="C107" s="18">
        <f>SUM(C108)</f>
        <v>22060</v>
      </c>
      <c r="D107" s="18">
        <f>SUM(D108)</f>
        <v>5500</v>
      </c>
      <c r="E107" s="17">
        <f>SUM(E108)</f>
        <v>2160</v>
      </c>
      <c r="F107" s="17">
        <f>SUM(F108)</f>
        <v>462</v>
      </c>
      <c r="G107" s="17">
        <f>SUM(G108)</f>
        <v>462</v>
      </c>
      <c r="H107" s="17"/>
    </row>
    <row r="108" s="4" customFormat="1" ht="12" spans="1:8">
      <c r="A108" s="22">
        <v>69</v>
      </c>
      <c r="B108" s="22" t="s">
        <v>113</v>
      </c>
      <c r="C108" s="23">
        <v>22060</v>
      </c>
      <c r="D108" s="23">
        <v>5500</v>
      </c>
      <c r="E108" s="22">
        <v>2160</v>
      </c>
      <c r="F108" s="22">
        <v>462</v>
      </c>
      <c r="G108" s="22">
        <v>462</v>
      </c>
      <c r="H108" s="22"/>
    </row>
    <row r="109" s="3" customFormat="1" ht="12" spans="1:8">
      <c r="A109" s="17"/>
      <c r="B109" s="17" t="s">
        <v>114</v>
      </c>
      <c r="C109" s="18">
        <f>SUM(C110:C111)</f>
        <v>6896</v>
      </c>
      <c r="D109" s="18">
        <f>SUM(D110:D111)</f>
        <v>2900</v>
      </c>
      <c r="E109" s="17">
        <f>SUM(E110:E111)</f>
        <v>1300</v>
      </c>
      <c r="F109" s="17">
        <f>SUM(F110:F111)</f>
        <v>531</v>
      </c>
      <c r="G109" s="17">
        <f>SUM(G110:G111)</f>
        <v>531</v>
      </c>
      <c r="H109" s="17"/>
    </row>
    <row r="110" s="4" customFormat="1" ht="12" spans="1:8">
      <c r="A110" s="25">
        <v>70</v>
      </c>
      <c r="B110" s="22" t="s">
        <v>115</v>
      </c>
      <c r="C110" s="23">
        <v>3453</v>
      </c>
      <c r="D110" s="23">
        <v>1450</v>
      </c>
      <c r="E110" s="22">
        <v>650</v>
      </c>
      <c r="F110" s="22">
        <v>266</v>
      </c>
      <c r="G110" s="22">
        <v>266</v>
      </c>
      <c r="H110" s="22"/>
    </row>
    <row r="111" s="4" customFormat="1" ht="12" spans="1:8">
      <c r="A111" s="25">
        <v>71</v>
      </c>
      <c r="B111" s="22" t="s">
        <v>116</v>
      </c>
      <c r="C111" s="23">
        <v>3443</v>
      </c>
      <c r="D111" s="23">
        <v>1450</v>
      </c>
      <c r="E111" s="22">
        <v>650</v>
      </c>
      <c r="F111" s="22">
        <v>265</v>
      </c>
      <c r="G111" s="22">
        <v>265</v>
      </c>
      <c r="H111" s="22"/>
    </row>
    <row r="112" s="3" customFormat="1" ht="12" spans="1:8">
      <c r="A112" s="17"/>
      <c r="B112" s="17" t="s">
        <v>117</v>
      </c>
      <c r="C112" s="18">
        <f>SUM(C113:C116)</f>
        <v>18881.55</v>
      </c>
      <c r="D112" s="18">
        <f>SUM(D113:D116)</f>
        <v>8754.8</v>
      </c>
      <c r="E112" s="17">
        <f>SUM(E113:E116)</f>
        <v>2940</v>
      </c>
      <c r="F112" s="17">
        <f>SUM(F113:F116)</f>
        <v>1078</v>
      </c>
      <c r="G112" s="17">
        <f>SUM(G113:G116)</f>
        <v>1078</v>
      </c>
      <c r="H112" s="17"/>
    </row>
    <row r="113" s="4" customFormat="1" ht="12" spans="1:8">
      <c r="A113" s="22">
        <v>72</v>
      </c>
      <c r="B113" s="22" t="s">
        <v>118</v>
      </c>
      <c r="C113" s="23">
        <v>4373.36</v>
      </c>
      <c r="D113" s="23">
        <v>2854.75</v>
      </c>
      <c r="E113" s="22">
        <v>600</v>
      </c>
      <c r="F113" s="22">
        <v>246</v>
      </c>
      <c r="G113" s="22">
        <v>246</v>
      </c>
      <c r="H113" s="22"/>
    </row>
    <row r="114" s="4" customFormat="1" ht="12" spans="1:8">
      <c r="A114" s="22">
        <v>73</v>
      </c>
      <c r="B114" s="22" t="s">
        <v>119</v>
      </c>
      <c r="C114" s="23">
        <v>7443.94</v>
      </c>
      <c r="D114" s="23">
        <v>3157.91</v>
      </c>
      <c r="E114" s="22">
        <v>1200</v>
      </c>
      <c r="F114" s="22">
        <v>342</v>
      </c>
      <c r="G114" s="22">
        <v>342</v>
      </c>
      <c r="H114" s="22"/>
    </row>
    <row r="115" s="4" customFormat="1" ht="12" spans="1:8">
      <c r="A115" s="22">
        <v>74</v>
      </c>
      <c r="B115" s="22" t="s">
        <v>120</v>
      </c>
      <c r="C115" s="23">
        <v>2484.25</v>
      </c>
      <c r="D115" s="23">
        <v>886.3</v>
      </c>
      <c r="E115" s="22">
        <v>600</v>
      </c>
      <c r="F115" s="22">
        <v>191</v>
      </c>
      <c r="G115" s="22">
        <v>191</v>
      </c>
      <c r="H115" s="22"/>
    </row>
    <row r="116" s="4" customFormat="1" ht="12" spans="1:8">
      <c r="A116" s="22">
        <v>75</v>
      </c>
      <c r="B116" s="22" t="s">
        <v>121</v>
      </c>
      <c r="C116" s="23">
        <v>4580</v>
      </c>
      <c r="D116" s="23">
        <v>1855.84</v>
      </c>
      <c r="E116" s="22">
        <v>540</v>
      </c>
      <c r="F116" s="22">
        <v>299</v>
      </c>
      <c r="G116" s="22">
        <v>299</v>
      </c>
      <c r="H116" s="22"/>
    </row>
    <row r="117" s="3" customFormat="1" ht="12" spans="1:8">
      <c r="A117" s="17"/>
      <c r="B117" s="17" t="s">
        <v>122</v>
      </c>
      <c r="C117" s="18">
        <f>SUM(C118)</f>
        <v>6035</v>
      </c>
      <c r="D117" s="18">
        <f>SUM(D118)</f>
        <v>1569</v>
      </c>
      <c r="E117" s="17">
        <f>SUM(E118)</f>
        <v>800</v>
      </c>
      <c r="F117" s="17">
        <f>SUM(F118)</f>
        <v>444</v>
      </c>
      <c r="G117" s="17">
        <f>SUM(G118)</f>
        <v>444</v>
      </c>
      <c r="H117" s="17"/>
    </row>
    <row r="118" s="4" customFormat="1" ht="12" spans="1:8">
      <c r="A118" s="25">
        <v>76</v>
      </c>
      <c r="B118" s="22" t="s">
        <v>123</v>
      </c>
      <c r="C118" s="23">
        <v>6035</v>
      </c>
      <c r="D118" s="23">
        <v>1569</v>
      </c>
      <c r="E118" s="22">
        <v>800</v>
      </c>
      <c r="F118" s="22">
        <v>444</v>
      </c>
      <c r="G118" s="22">
        <v>444</v>
      </c>
      <c r="H118" s="22"/>
    </row>
    <row r="119" s="3" customFormat="1" ht="12" spans="1:8">
      <c r="A119" s="17"/>
      <c r="B119" s="17" t="s">
        <v>124</v>
      </c>
      <c r="C119" s="18">
        <f>SUM(C120)</f>
        <v>3656</v>
      </c>
      <c r="D119" s="18">
        <f>SUM(D120)</f>
        <v>1500</v>
      </c>
      <c r="E119" s="17">
        <f>SUM(E120)</f>
        <v>300</v>
      </c>
      <c r="F119" s="17">
        <f>SUM(F120)</f>
        <v>166</v>
      </c>
      <c r="G119" s="17">
        <f>SUM(G120)</f>
        <v>166</v>
      </c>
      <c r="H119" s="17"/>
    </row>
    <row r="120" s="4" customFormat="1" ht="12" spans="1:8">
      <c r="A120" s="22">
        <v>77</v>
      </c>
      <c r="B120" s="22" t="s">
        <v>125</v>
      </c>
      <c r="C120" s="23">
        <v>3656</v>
      </c>
      <c r="D120" s="23">
        <v>1500</v>
      </c>
      <c r="E120" s="22">
        <v>300</v>
      </c>
      <c r="F120" s="22">
        <v>166</v>
      </c>
      <c r="G120" s="22">
        <v>166</v>
      </c>
      <c r="H120" s="22"/>
    </row>
    <row r="121" s="3" customFormat="1" ht="12" spans="1:8">
      <c r="A121" s="17"/>
      <c r="B121" s="17" t="s">
        <v>126</v>
      </c>
      <c r="C121" s="18">
        <f>SUM(C122:C126)</f>
        <v>24084</v>
      </c>
      <c r="D121" s="18">
        <f>SUM(D122:D126)</f>
        <v>7246</v>
      </c>
      <c r="E121" s="17">
        <f>SUM(E122:E126)</f>
        <v>2655</v>
      </c>
      <c r="F121" s="17">
        <f>SUM(F122:F126)</f>
        <v>1471</v>
      </c>
      <c r="G121" s="17">
        <f>SUM(G122:G126)</f>
        <v>1471</v>
      </c>
      <c r="H121" s="17"/>
    </row>
    <row r="122" s="4" customFormat="1" ht="12" spans="1:8">
      <c r="A122" s="25">
        <v>78</v>
      </c>
      <c r="B122" s="22" t="s">
        <v>127</v>
      </c>
      <c r="C122" s="23">
        <v>6278</v>
      </c>
      <c r="D122" s="23">
        <v>1700</v>
      </c>
      <c r="E122" s="22">
        <v>675</v>
      </c>
      <c r="F122" s="22">
        <v>374</v>
      </c>
      <c r="G122" s="22">
        <v>374</v>
      </c>
      <c r="H122" s="22"/>
    </row>
    <row r="123" s="4" customFormat="1" ht="12" spans="1:8">
      <c r="A123" s="25">
        <v>79</v>
      </c>
      <c r="B123" s="22" t="s">
        <v>128</v>
      </c>
      <c r="C123" s="23">
        <v>3299</v>
      </c>
      <c r="D123" s="23">
        <v>1000</v>
      </c>
      <c r="E123" s="22">
        <v>360</v>
      </c>
      <c r="F123" s="22">
        <v>200</v>
      </c>
      <c r="G123" s="22">
        <v>200</v>
      </c>
      <c r="H123" s="22"/>
    </row>
    <row r="124" s="4" customFormat="1" ht="12" spans="1:8">
      <c r="A124" s="22">
        <v>80</v>
      </c>
      <c r="B124" s="22" t="s">
        <v>129</v>
      </c>
      <c r="C124" s="23">
        <v>5217</v>
      </c>
      <c r="D124" s="23">
        <v>1650</v>
      </c>
      <c r="E124" s="22">
        <v>540</v>
      </c>
      <c r="F124" s="22">
        <v>299</v>
      </c>
      <c r="G124" s="22">
        <v>299</v>
      </c>
      <c r="H124" s="22"/>
    </row>
    <row r="125" s="4" customFormat="1" ht="12" spans="1:8">
      <c r="A125" s="22">
        <v>81</v>
      </c>
      <c r="B125" s="22" t="s">
        <v>130</v>
      </c>
      <c r="C125" s="23">
        <v>4672</v>
      </c>
      <c r="D125" s="23">
        <v>1433</v>
      </c>
      <c r="E125" s="22">
        <v>540</v>
      </c>
      <c r="F125" s="22">
        <v>299</v>
      </c>
      <c r="G125" s="22">
        <v>299</v>
      </c>
      <c r="H125" s="22"/>
    </row>
    <row r="126" s="4" customFormat="1" ht="12" spans="1:8">
      <c r="A126" s="22">
        <v>82</v>
      </c>
      <c r="B126" s="22" t="s">
        <v>131</v>
      </c>
      <c r="C126" s="23">
        <v>4618</v>
      </c>
      <c r="D126" s="23">
        <v>1463</v>
      </c>
      <c r="E126" s="22">
        <v>540</v>
      </c>
      <c r="F126" s="22">
        <v>299</v>
      </c>
      <c r="G126" s="22">
        <v>299</v>
      </c>
      <c r="H126" s="22"/>
    </row>
    <row r="127" s="5" customFormat="1" ht="12" spans="1:8">
      <c r="A127" s="17"/>
      <c r="B127" s="17" t="s">
        <v>132</v>
      </c>
      <c r="C127" s="18">
        <f>SUM(C128:C132)</f>
        <v>32156.23</v>
      </c>
      <c r="D127" s="18">
        <f>SUM(D128:D132)</f>
        <v>10117</v>
      </c>
      <c r="E127" s="17">
        <f>SUM(E128:E132)</f>
        <v>4410</v>
      </c>
      <c r="F127" s="17">
        <f>SUM(F128:F132)</f>
        <v>1653</v>
      </c>
      <c r="G127" s="17">
        <f>SUM(G128:G132)</f>
        <v>1653</v>
      </c>
      <c r="H127" s="17"/>
    </row>
    <row r="128" s="6" customFormat="1" ht="12" spans="1:8">
      <c r="A128" s="22">
        <v>83</v>
      </c>
      <c r="B128" s="27" t="s">
        <v>133</v>
      </c>
      <c r="C128" s="28">
        <v>3451.25</v>
      </c>
      <c r="D128" s="23">
        <v>1200</v>
      </c>
      <c r="E128" s="27">
        <v>750</v>
      </c>
      <c r="F128" s="22">
        <v>197</v>
      </c>
      <c r="G128" s="22">
        <v>197</v>
      </c>
      <c r="H128" s="22"/>
    </row>
    <row r="129" s="6" customFormat="1" ht="12" spans="1:8">
      <c r="A129" s="22">
        <v>84</v>
      </c>
      <c r="B129" s="27" t="s">
        <v>134</v>
      </c>
      <c r="C129" s="28">
        <v>13651</v>
      </c>
      <c r="D129" s="23">
        <v>5400</v>
      </c>
      <c r="E129" s="27">
        <v>1500</v>
      </c>
      <c r="F129" s="22">
        <v>342</v>
      </c>
      <c r="G129" s="22">
        <v>342</v>
      </c>
      <c r="H129" s="22"/>
    </row>
    <row r="130" s="6" customFormat="1" ht="12" spans="1:8">
      <c r="A130" s="22">
        <v>85</v>
      </c>
      <c r="B130" s="27" t="s">
        <v>135</v>
      </c>
      <c r="C130" s="28">
        <v>4598.91</v>
      </c>
      <c r="D130" s="23">
        <v>1048</v>
      </c>
      <c r="E130" s="27">
        <v>720</v>
      </c>
      <c r="F130" s="22">
        <v>354</v>
      </c>
      <c r="G130" s="22">
        <v>354</v>
      </c>
      <c r="H130" s="22"/>
    </row>
    <row r="131" s="6" customFormat="1" ht="12" spans="1:8">
      <c r="A131" s="22">
        <v>86</v>
      </c>
      <c r="B131" s="27" t="s">
        <v>136</v>
      </c>
      <c r="C131" s="28">
        <v>5763.88</v>
      </c>
      <c r="D131" s="23">
        <v>1355</v>
      </c>
      <c r="E131" s="22">
        <v>720</v>
      </c>
      <c r="F131" s="22">
        <v>399</v>
      </c>
      <c r="G131" s="22">
        <v>399</v>
      </c>
      <c r="H131" s="22"/>
    </row>
    <row r="132" s="6" customFormat="1" ht="12" spans="1:8">
      <c r="A132" s="22">
        <v>87</v>
      </c>
      <c r="B132" s="27" t="s">
        <v>137</v>
      </c>
      <c r="C132" s="28">
        <v>4691.19</v>
      </c>
      <c r="D132" s="23">
        <v>1114</v>
      </c>
      <c r="E132" s="22">
        <v>720</v>
      </c>
      <c r="F132" s="22">
        <v>361</v>
      </c>
      <c r="G132" s="22">
        <v>361</v>
      </c>
      <c r="H132" s="22"/>
    </row>
    <row r="133" s="3" customFormat="1" ht="12" spans="1:8">
      <c r="A133" s="17"/>
      <c r="B133" s="17" t="s">
        <v>138</v>
      </c>
      <c r="C133" s="18">
        <f>SUM(C134)</f>
        <v>4208.4</v>
      </c>
      <c r="D133" s="18">
        <f>SUM(D134)</f>
        <v>1943</v>
      </c>
      <c r="E133" s="17">
        <f>SUM(E134)</f>
        <v>600</v>
      </c>
      <c r="F133" s="17">
        <f>SUM(F134)</f>
        <v>324</v>
      </c>
      <c r="G133" s="17">
        <f>SUM(G134)</f>
        <v>324</v>
      </c>
      <c r="H133" s="17"/>
    </row>
    <row r="134" s="4" customFormat="1" ht="12" spans="1:8">
      <c r="A134" s="25">
        <v>88</v>
      </c>
      <c r="B134" s="22" t="s">
        <v>139</v>
      </c>
      <c r="C134" s="23">
        <v>4208.4</v>
      </c>
      <c r="D134" s="23">
        <v>1943</v>
      </c>
      <c r="E134" s="22">
        <v>600</v>
      </c>
      <c r="F134" s="22">
        <v>324</v>
      </c>
      <c r="G134" s="22">
        <v>324</v>
      </c>
      <c r="H134" s="22"/>
    </row>
    <row r="135" s="3" customFormat="1" ht="12" spans="1:8">
      <c r="A135" s="17"/>
      <c r="B135" s="17" t="s">
        <v>140</v>
      </c>
      <c r="C135" s="18">
        <f>SUM(C136:C138)</f>
        <v>13801</v>
      </c>
      <c r="D135" s="18">
        <f>SUM(D136:D138)</f>
        <v>6000</v>
      </c>
      <c r="E135" s="17">
        <f>SUM(E136:E138)</f>
        <v>2620</v>
      </c>
      <c r="F135" s="17">
        <f>SUM(F136:F138)</f>
        <v>1009</v>
      </c>
      <c r="G135" s="17">
        <f>SUM(G136:G138)</f>
        <v>1009</v>
      </c>
      <c r="H135" s="17"/>
    </row>
    <row r="136" s="4" customFormat="1" ht="12" spans="1:8">
      <c r="A136" s="25">
        <v>89</v>
      </c>
      <c r="B136" s="29" t="s">
        <v>141</v>
      </c>
      <c r="C136" s="24">
        <v>3959</v>
      </c>
      <c r="D136" s="24">
        <v>1800</v>
      </c>
      <c r="E136" s="29">
        <v>1080</v>
      </c>
      <c r="F136" s="22">
        <v>305</v>
      </c>
      <c r="G136" s="22">
        <v>305</v>
      </c>
      <c r="H136" s="22"/>
    </row>
    <row r="137" s="4" customFormat="1" ht="12" spans="1:8">
      <c r="A137" s="25">
        <v>90</v>
      </c>
      <c r="B137" s="29" t="s">
        <v>142</v>
      </c>
      <c r="C137" s="24">
        <v>6700</v>
      </c>
      <c r="D137" s="24">
        <v>3000</v>
      </c>
      <c r="E137" s="29">
        <v>1000</v>
      </c>
      <c r="F137" s="22">
        <v>462</v>
      </c>
      <c r="G137" s="22">
        <v>462</v>
      </c>
      <c r="H137" s="22"/>
    </row>
    <row r="138" s="4" customFormat="1" ht="24" spans="1:8">
      <c r="A138" s="25">
        <v>91</v>
      </c>
      <c r="B138" s="29" t="s">
        <v>143</v>
      </c>
      <c r="C138" s="24">
        <v>3142</v>
      </c>
      <c r="D138" s="24">
        <v>1200</v>
      </c>
      <c r="E138" s="29">
        <v>540</v>
      </c>
      <c r="F138" s="22">
        <v>242</v>
      </c>
      <c r="G138" s="22">
        <v>242</v>
      </c>
      <c r="H138" s="22"/>
    </row>
    <row r="139" s="3" customFormat="1" ht="12" spans="1:8">
      <c r="A139" s="17"/>
      <c r="B139" s="17" t="s">
        <v>144</v>
      </c>
      <c r="C139" s="18">
        <f>C140+C142+C144+C146+C148+C150+C153+C155+C157+C159+C161+C163+C165+C169</f>
        <v>61782.4</v>
      </c>
      <c r="D139" s="18">
        <f>D140+D142+D144+D146+D148+D150+D153+D155+D157+D159+D161+D163+D165+D169</f>
        <v>26071.26</v>
      </c>
      <c r="E139" s="17">
        <f>E140+E142+E144+E146+E148+E150+E153+E155+E157+E159+E161+E163+E165+E169</f>
        <v>8930</v>
      </c>
      <c r="F139" s="17">
        <f>F140+F142+F144+F146+F148+F150+F153+F155+F157+F159+F161+F163+F165+F169</f>
        <v>3741</v>
      </c>
      <c r="G139" s="17">
        <f>G140+G142+G144+G146+G148+G150+G153+G155+G157+G159+G161+G163+G165+G169</f>
        <v>3741</v>
      </c>
      <c r="H139" s="17"/>
    </row>
    <row r="140" s="3" customFormat="1" ht="12" spans="1:8">
      <c r="A140" s="17"/>
      <c r="B140" s="17" t="s">
        <v>14</v>
      </c>
      <c r="C140" s="18">
        <f>C141</f>
        <v>4828</v>
      </c>
      <c r="D140" s="18">
        <f>D141</f>
        <v>1584</v>
      </c>
      <c r="E140" s="17">
        <f>E141</f>
        <v>700</v>
      </c>
      <c r="F140" s="17">
        <f>F141</f>
        <v>372</v>
      </c>
      <c r="G140" s="17">
        <f>G141</f>
        <v>372</v>
      </c>
      <c r="H140" s="17"/>
    </row>
    <row r="141" s="4" customFormat="1" ht="12" spans="1:8">
      <c r="A141" s="22">
        <v>92</v>
      </c>
      <c r="B141" s="22" t="s">
        <v>145</v>
      </c>
      <c r="C141" s="23">
        <v>4828</v>
      </c>
      <c r="D141" s="23">
        <v>1584</v>
      </c>
      <c r="E141" s="22">
        <v>700</v>
      </c>
      <c r="F141" s="22">
        <v>372</v>
      </c>
      <c r="G141" s="22">
        <v>372</v>
      </c>
      <c r="H141" s="22"/>
    </row>
    <row r="142" s="3" customFormat="1" ht="12" spans="1:8">
      <c r="A142" s="17"/>
      <c r="B142" s="17" t="s">
        <v>146</v>
      </c>
      <c r="C142" s="18">
        <f>C143</f>
        <v>4404.8</v>
      </c>
      <c r="D142" s="18">
        <f>D143</f>
        <v>1321</v>
      </c>
      <c r="E142" s="17">
        <f>E143</f>
        <v>540</v>
      </c>
      <c r="F142" s="17">
        <f>F143</f>
        <v>222</v>
      </c>
      <c r="G142" s="17">
        <f>G143</f>
        <v>222</v>
      </c>
      <c r="H142" s="17"/>
    </row>
    <row r="143" s="4" customFormat="1" ht="12" spans="1:8">
      <c r="A143" s="22">
        <v>93</v>
      </c>
      <c r="B143" s="22" t="s">
        <v>147</v>
      </c>
      <c r="C143" s="23">
        <v>4404.8</v>
      </c>
      <c r="D143" s="23">
        <v>1321</v>
      </c>
      <c r="E143" s="22">
        <v>540</v>
      </c>
      <c r="F143" s="22">
        <v>222</v>
      </c>
      <c r="G143" s="22">
        <v>222</v>
      </c>
      <c r="H143" s="22"/>
    </row>
    <row r="144" s="3" customFormat="1" ht="12" spans="1:8">
      <c r="A144" s="17"/>
      <c r="B144" s="17" t="s">
        <v>148</v>
      </c>
      <c r="C144" s="18">
        <f>C145</f>
        <v>7987</v>
      </c>
      <c r="D144" s="18">
        <f>D145</f>
        <v>2595</v>
      </c>
      <c r="E144" s="17">
        <f>E145</f>
        <v>1080</v>
      </c>
      <c r="F144" s="17">
        <f>F145</f>
        <v>462</v>
      </c>
      <c r="G144" s="17">
        <f>G145</f>
        <v>462</v>
      </c>
      <c r="H144" s="17"/>
    </row>
    <row r="145" s="4" customFormat="1" ht="24" spans="1:8">
      <c r="A145" s="22">
        <v>94</v>
      </c>
      <c r="B145" s="22" t="s">
        <v>149</v>
      </c>
      <c r="C145" s="23">
        <v>7987</v>
      </c>
      <c r="D145" s="23">
        <v>2595</v>
      </c>
      <c r="E145" s="22">
        <v>1080</v>
      </c>
      <c r="F145" s="22">
        <v>462</v>
      </c>
      <c r="G145" s="22">
        <v>462</v>
      </c>
      <c r="H145" s="22"/>
    </row>
    <row r="146" s="3" customFormat="1" ht="12" spans="1:8">
      <c r="A146" s="17"/>
      <c r="B146" s="17" t="s">
        <v>150</v>
      </c>
      <c r="C146" s="18">
        <f>C147</f>
        <v>4108</v>
      </c>
      <c r="D146" s="18">
        <f>D147</f>
        <v>4500</v>
      </c>
      <c r="E146" s="17">
        <f>E147</f>
        <v>1620</v>
      </c>
      <c r="F146" s="17">
        <f>F147</f>
        <v>316</v>
      </c>
      <c r="G146" s="17">
        <f>G147</f>
        <v>316</v>
      </c>
      <c r="H146" s="17"/>
    </row>
    <row r="147" s="4" customFormat="1" ht="12" spans="1:8">
      <c r="A147" s="22">
        <v>95</v>
      </c>
      <c r="B147" s="22" t="s">
        <v>151</v>
      </c>
      <c r="C147" s="23">
        <v>4108</v>
      </c>
      <c r="D147" s="23">
        <v>4500</v>
      </c>
      <c r="E147" s="22">
        <v>1620</v>
      </c>
      <c r="F147" s="22">
        <v>316</v>
      </c>
      <c r="G147" s="22">
        <v>316</v>
      </c>
      <c r="H147" s="22"/>
    </row>
    <row r="148" s="3" customFormat="1" ht="12" spans="1:8">
      <c r="A148" s="17"/>
      <c r="B148" s="17" t="s">
        <v>152</v>
      </c>
      <c r="C148" s="18">
        <f>C149</f>
        <v>600</v>
      </c>
      <c r="D148" s="18">
        <f>D149</f>
        <v>250</v>
      </c>
      <c r="E148" s="17">
        <f>E149</f>
        <v>250</v>
      </c>
      <c r="F148" s="17">
        <f>F149</f>
        <v>46</v>
      </c>
      <c r="G148" s="17">
        <f>G149</f>
        <v>46</v>
      </c>
      <c r="H148" s="17"/>
    </row>
    <row r="149" s="4" customFormat="1" ht="12" spans="1:8">
      <c r="A149" s="22">
        <v>96</v>
      </c>
      <c r="B149" s="22" t="s">
        <v>153</v>
      </c>
      <c r="C149" s="23">
        <v>600</v>
      </c>
      <c r="D149" s="23">
        <v>250</v>
      </c>
      <c r="E149" s="22">
        <v>250</v>
      </c>
      <c r="F149" s="22">
        <v>46</v>
      </c>
      <c r="G149" s="22">
        <v>46</v>
      </c>
      <c r="H149" s="22"/>
    </row>
    <row r="150" s="3" customFormat="1" ht="12" spans="1:8">
      <c r="A150" s="17"/>
      <c r="B150" s="17" t="s">
        <v>154</v>
      </c>
      <c r="C150" s="18">
        <f>SUM(C151:C152)</f>
        <v>3790</v>
      </c>
      <c r="D150" s="18">
        <f>SUM(D151:D152)</f>
        <v>1400</v>
      </c>
      <c r="E150" s="17">
        <f>SUM(E151:E152)</f>
        <v>270</v>
      </c>
      <c r="F150" s="17">
        <f>SUM(F151:F152)</f>
        <v>111</v>
      </c>
      <c r="G150" s="17">
        <f>SUM(G151:G152)</f>
        <v>111</v>
      </c>
      <c r="H150" s="17"/>
    </row>
    <row r="151" s="4" customFormat="1" ht="12" spans="1:8">
      <c r="A151" s="22">
        <v>97</v>
      </c>
      <c r="B151" s="22" t="s">
        <v>155</v>
      </c>
      <c r="C151" s="23">
        <v>1690</v>
      </c>
      <c r="D151" s="23">
        <v>650</v>
      </c>
      <c r="E151" s="22">
        <v>150</v>
      </c>
      <c r="F151" s="22">
        <v>62</v>
      </c>
      <c r="G151" s="22">
        <v>62</v>
      </c>
      <c r="H151" s="22"/>
    </row>
    <row r="152" s="4" customFormat="1" ht="12" spans="1:8">
      <c r="A152" s="22">
        <v>98</v>
      </c>
      <c r="B152" s="22" t="s">
        <v>156</v>
      </c>
      <c r="C152" s="23">
        <v>2100</v>
      </c>
      <c r="D152" s="23">
        <v>750</v>
      </c>
      <c r="E152" s="22">
        <v>120</v>
      </c>
      <c r="F152" s="22">
        <v>49</v>
      </c>
      <c r="G152" s="22">
        <v>49</v>
      </c>
      <c r="H152" s="22"/>
    </row>
    <row r="153" s="3" customFormat="1" ht="12" spans="1:8">
      <c r="A153" s="17"/>
      <c r="B153" s="17" t="s">
        <v>157</v>
      </c>
      <c r="C153" s="18">
        <f>C154</f>
        <v>3000</v>
      </c>
      <c r="D153" s="18">
        <f>D154</f>
        <v>1600</v>
      </c>
      <c r="E153" s="17">
        <f>E154</f>
        <v>240</v>
      </c>
      <c r="F153" s="17">
        <f>F154</f>
        <v>133</v>
      </c>
      <c r="G153" s="17">
        <f>G154</f>
        <v>133</v>
      </c>
      <c r="H153" s="17"/>
    </row>
    <row r="154" s="4" customFormat="1" ht="12" spans="1:8">
      <c r="A154" s="22">
        <v>99</v>
      </c>
      <c r="B154" s="22" t="s">
        <v>158</v>
      </c>
      <c r="C154" s="23">
        <v>3000</v>
      </c>
      <c r="D154" s="23">
        <v>1600</v>
      </c>
      <c r="E154" s="22">
        <v>240</v>
      </c>
      <c r="F154" s="22">
        <v>133</v>
      </c>
      <c r="G154" s="22">
        <v>133</v>
      </c>
      <c r="H154" s="22"/>
    </row>
    <row r="155" s="3" customFormat="1" ht="12" spans="1:8">
      <c r="A155" s="17"/>
      <c r="B155" s="17" t="s">
        <v>159</v>
      </c>
      <c r="C155" s="18">
        <f>C156</f>
        <v>2500</v>
      </c>
      <c r="D155" s="18">
        <f>D156</f>
        <v>650</v>
      </c>
      <c r="E155" s="17">
        <f>E156</f>
        <v>400</v>
      </c>
      <c r="F155" s="17">
        <f>F156</f>
        <v>193</v>
      </c>
      <c r="G155" s="17">
        <f>G156</f>
        <v>193</v>
      </c>
      <c r="H155" s="17"/>
    </row>
    <row r="156" s="4" customFormat="1" ht="24" spans="1:8">
      <c r="A156" s="22">
        <v>100</v>
      </c>
      <c r="B156" s="22" t="s">
        <v>160</v>
      </c>
      <c r="C156" s="23">
        <v>2500</v>
      </c>
      <c r="D156" s="23">
        <v>650</v>
      </c>
      <c r="E156" s="22">
        <v>400</v>
      </c>
      <c r="F156" s="22">
        <v>193</v>
      </c>
      <c r="G156" s="22">
        <v>193</v>
      </c>
      <c r="H156" s="22"/>
    </row>
    <row r="157" s="3" customFormat="1" ht="12" spans="1:8">
      <c r="A157" s="17"/>
      <c r="B157" s="17" t="s">
        <v>161</v>
      </c>
      <c r="C157" s="18">
        <f>C158</f>
        <v>4413</v>
      </c>
      <c r="D157" s="18">
        <f>D158</f>
        <v>1200</v>
      </c>
      <c r="E157" s="17">
        <f>E158</f>
        <v>600</v>
      </c>
      <c r="F157" s="17">
        <f>F158</f>
        <v>333</v>
      </c>
      <c r="G157" s="17">
        <f>G158</f>
        <v>333</v>
      </c>
      <c r="H157" s="17"/>
    </row>
    <row r="158" s="4" customFormat="1" ht="12" spans="1:8">
      <c r="A158" s="22">
        <v>101</v>
      </c>
      <c r="B158" s="22" t="s">
        <v>162</v>
      </c>
      <c r="C158" s="23">
        <v>4413</v>
      </c>
      <c r="D158" s="23">
        <v>1200</v>
      </c>
      <c r="E158" s="22">
        <v>600</v>
      </c>
      <c r="F158" s="22">
        <v>333</v>
      </c>
      <c r="G158" s="22">
        <v>333</v>
      </c>
      <c r="H158" s="22"/>
    </row>
    <row r="159" s="3" customFormat="1" ht="12" spans="1:8">
      <c r="A159" s="17"/>
      <c r="B159" s="17" t="s">
        <v>163</v>
      </c>
      <c r="C159" s="18">
        <f>C160</f>
        <v>5000</v>
      </c>
      <c r="D159" s="18">
        <f>D160</f>
        <v>3000</v>
      </c>
      <c r="E159" s="17">
        <f>E160</f>
        <v>800</v>
      </c>
      <c r="F159" s="17">
        <f>F160</f>
        <v>385</v>
      </c>
      <c r="G159" s="17">
        <f>G160</f>
        <v>385</v>
      </c>
      <c r="H159" s="17"/>
    </row>
    <row r="160" s="4" customFormat="1" ht="12" spans="1:8">
      <c r="A160" s="22">
        <v>102</v>
      </c>
      <c r="B160" s="22" t="s">
        <v>164</v>
      </c>
      <c r="C160" s="23">
        <v>5000</v>
      </c>
      <c r="D160" s="23">
        <v>3000</v>
      </c>
      <c r="E160" s="22">
        <v>800</v>
      </c>
      <c r="F160" s="22">
        <v>385</v>
      </c>
      <c r="G160" s="22">
        <v>385</v>
      </c>
      <c r="H160" s="22"/>
    </row>
    <row r="161" s="3" customFormat="1" ht="12" spans="1:8">
      <c r="A161" s="17"/>
      <c r="B161" s="17" t="s">
        <v>165</v>
      </c>
      <c r="C161" s="18">
        <f>C162</f>
        <v>4474.6</v>
      </c>
      <c r="D161" s="18">
        <f>D162</f>
        <v>2507.7</v>
      </c>
      <c r="E161" s="17">
        <f>E162</f>
        <v>540</v>
      </c>
      <c r="F161" s="17">
        <f>F162</f>
        <v>222</v>
      </c>
      <c r="G161" s="17">
        <f>G162</f>
        <v>222</v>
      </c>
      <c r="H161" s="17"/>
    </row>
    <row r="162" s="4" customFormat="1" ht="12" spans="1:8">
      <c r="A162" s="22">
        <v>103</v>
      </c>
      <c r="B162" s="22" t="s">
        <v>166</v>
      </c>
      <c r="C162" s="23">
        <v>4474.6</v>
      </c>
      <c r="D162" s="23">
        <v>2507.7</v>
      </c>
      <c r="E162" s="22">
        <v>540</v>
      </c>
      <c r="F162" s="22">
        <v>222</v>
      </c>
      <c r="G162" s="22">
        <v>222</v>
      </c>
      <c r="H162" s="22"/>
    </row>
    <row r="163" s="3" customFormat="1" ht="12" spans="1:8">
      <c r="A163" s="17"/>
      <c r="B163" s="17" t="s">
        <v>167</v>
      </c>
      <c r="C163" s="18">
        <f>C164</f>
        <v>3132</v>
      </c>
      <c r="D163" s="18">
        <f>D164</f>
        <v>300</v>
      </c>
      <c r="E163" s="17">
        <f>E164</f>
        <v>450</v>
      </c>
      <c r="F163" s="17">
        <f>F164</f>
        <v>147</v>
      </c>
      <c r="G163" s="17">
        <f>G164</f>
        <v>147</v>
      </c>
      <c r="H163" s="17"/>
    </row>
    <row r="164" s="4" customFormat="1" ht="24" spans="1:8">
      <c r="A164" s="22">
        <v>104</v>
      </c>
      <c r="B164" s="22" t="s">
        <v>168</v>
      </c>
      <c r="C164" s="23">
        <v>3132</v>
      </c>
      <c r="D164" s="23">
        <v>300</v>
      </c>
      <c r="E164" s="22">
        <v>450</v>
      </c>
      <c r="F164" s="22">
        <v>147</v>
      </c>
      <c r="G164" s="22">
        <v>147</v>
      </c>
      <c r="H164" s="22"/>
    </row>
    <row r="165" s="3" customFormat="1" ht="12" spans="1:8">
      <c r="A165" s="17"/>
      <c r="B165" s="17" t="s">
        <v>169</v>
      </c>
      <c r="C165" s="18">
        <f>SUM(C166:C168)</f>
        <v>9945</v>
      </c>
      <c r="D165" s="18">
        <f>SUM(D166:D168)</f>
        <v>3270</v>
      </c>
      <c r="E165" s="17">
        <f>SUM(E166:E168)</f>
        <v>1170</v>
      </c>
      <c r="F165" s="17">
        <f>SUM(F166:F168)</f>
        <v>649</v>
      </c>
      <c r="G165" s="17">
        <f>SUM(G166:G168)</f>
        <v>649</v>
      </c>
      <c r="H165" s="17"/>
    </row>
    <row r="166" s="4" customFormat="1" ht="12" spans="1:8">
      <c r="A166" s="22">
        <v>105</v>
      </c>
      <c r="B166" s="22" t="s">
        <v>170</v>
      </c>
      <c r="C166" s="23">
        <v>2958</v>
      </c>
      <c r="D166" s="23">
        <v>999</v>
      </c>
      <c r="E166" s="22">
        <v>360</v>
      </c>
      <c r="F166" s="22">
        <v>200</v>
      </c>
      <c r="G166" s="22">
        <v>200</v>
      </c>
      <c r="H166" s="22"/>
    </row>
    <row r="167" s="4" customFormat="1" ht="12" spans="1:8">
      <c r="A167" s="22">
        <v>106</v>
      </c>
      <c r="B167" s="22" t="s">
        <v>171</v>
      </c>
      <c r="C167" s="23">
        <v>2744</v>
      </c>
      <c r="D167" s="23">
        <v>904</v>
      </c>
      <c r="E167" s="22">
        <v>360</v>
      </c>
      <c r="F167" s="22">
        <v>200</v>
      </c>
      <c r="G167" s="22">
        <v>200</v>
      </c>
      <c r="H167" s="22"/>
    </row>
    <row r="168" s="4" customFormat="1" ht="12" spans="1:8">
      <c r="A168" s="22">
        <v>107</v>
      </c>
      <c r="B168" s="22" t="s">
        <v>172</v>
      </c>
      <c r="C168" s="23">
        <v>4243</v>
      </c>
      <c r="D168" s="23">
        <v>1367</v>
      </c>
      <c r="E168" s="22">
        <v>450</v>
      </c>
      <c r="F168" s="22">
        <v>249</v>
      </c>
      <c r="G168" s="22">
        <v>249</v>
      </c>
      <c r="H168" s="22"/>
    </row>
    <row r="169" s="3" customFormat="1" ht="12" spans="1:8">
      <c r="A169" s="22"/>
      <c r="B169" s="17" t="s">
        <v>173</v>
      </c>
      <c r="C169" s="18">
        <f>C170</f>
        <v>3600</v>
      </c>
      <c r="D169" s="18">
        <f>D170</f>
        <v>1893.56</v>
      </c>
      <c r="E169" s="17">
        <f>E170</f>
        <v>270</v>
      </c>
      <c r="F169" s="17">
        <f>F170</f>
        <v>150</v>
      </c>
      <c r="G169" s="17">
        <f>G170</f>
        <v>150</v>
      </c>
      <c r="H169" s="17"/>
    </row>
    <row r="170" s="4" customFormat="1" ht="12" spans="1:8">
      <c r="A170" s="22">
        <v>108</v>
      </c>
      <c r="B170" s="22" t="s">
        <v>174</v>
      </c>
      <c r="C170" s="23">
        <v>3600</v>
      </c>
      <c r="D170" s="23">
        <v>1893.56</v>
      </c>
      <c r="E170" s="22">
        <v>270</v>
      </c>
      <c r="F170" s="22">
        <v>150</v>
      </c>
      <c r="G170" s="22">
        <v>150</v>
      </c>
      <c r="H170" s="22"/>
    </row>
    <row r="171" s="3" customFormat="1" ht="12" spans="1:8">
      <c r="A171" s="17"/>
      <c r="B171" s="17" t="s">
        <v>175</v>
      </c>
      <c r="C171" s="18">
        <f>C172+C178+C180+C183+C185+C188+C190+C192+C195+C198</f>
        <v>69164</v>
      </c>
      <c r="D171" s="18">
        <f>D172+D178+D180+D183+D185+D188+D190+D192+D195+D198</f>
        <v>28625</v>
      </c>
      <c r="E171" s="17">
        <f>E172+E178+E180+E183+E185+E188+E190+E192+E195+E198</f>
        <v>8530</v>
      </c>
      <c r="F171" s="17">
        <f>F172+F178+F180+F183+F185+F188+F190+F192+F195+F198</f>
        <v>3640</v>
      </c>
      <c r="G171" s="17">
        <f>G172+G178+G180+G183+G185+G188+G190+G192+G195+G198</f>
        <v>3640</v>
      </c>
      <c r="H171" s="17"/>
    </row>
    <row r="172" s="3" customFormat="1" ht="12" spans="1:8">
      <c r="A172" s="17"/>
      <c r="B172" s="17" t="s">
        <v>14</v>
      </c>
      <c r="C172" s="18">
        <f>SUM(C173:C177)</f>
        <v>22327</v>
      </c>
      <c r="D172" s="18">
        <f>SUM(D173:D177)</f>
        <v>11700</v>
      </c>
      <c r="E172" s="17">
        <f>SUM(E173:E177)</f>
        <v>2560</v>
      </c>
      <c r="F172" s="17">
        <f>SUM(F173:F177)</f>
        <v>1362</v>
      </c>
      <c r="G172" s="17">
        <f>SUM(G173:G177)</f>
        <v>1362</v>
      </c>
      <c r="H172" s="17"/>
    </row>
    <row r="173" s="4" customFormat="1" ht="12" spans="1:8">
      <c r="A173" s="22">
        <v>109</v>
      </c>
      <c r="B173" s="22" t="s">
        <v>176</v>
      </c>
      <c r="C173" s="23">
        <v>1561</v>
      </c>
      <c r="D173" s="23">
        <v>300</v>
      </c>
      <c r="E173" s="22">
        <v>200</v>
      </c>
      <c r="F173" s="22">
        <v>82</v>
      </c>
      <c r="G173" s="22">
        <v>82</v>
      </c>
      <c r="H173" s="22"/>
    </row>
    <row r="174" s="4" customFormat="1" ht="12" spans="1:8">
      <c r="A174" s="22">
        <v>110</v>
      </c>
      <c r="B174" s="22" t="s">
        <v>177</v>
      </c>
      <c r="C174" s="23">
        <v>1986</v>
      </c>
      <c r="D174" s="23">
        <v>300</v>
      </c>
      <c r="E174" s="22">
        <v>200</v>
      </c>
      <c r="F174" s="22">
        <v>82</v>
      </c>
      <c r="G174" s="22">
        <v>82</v>
      </c>
      <c r="H174" s="22"/>
    </row>
    <row r="175" s="4" customFormat="1" ht="12" spans="1:8">
      <c r="A175" s="22">
        <v>111</v>
      </c>
      <c r="B175" s="22" t="s">
        <v>178</v>
      </c>
      <c r="C175" s="23">
        <v>5216</v>
      </c>
      <c r="D175" s="23">
        <v>3000</v>
      </c>
      <c r="E175" s="22">
        <v>600</v>
      </c>
      <c r="F175" s="22">
        <v>333</v>
      </c>
      <c r="G175" s="22">
        <v>333</v>
      </c>
      <c r="H175" s="22"/>
    </row>
    <row r="176" s="4" customFormat="1" ht="12" spans="1:8">
      <c r="A176" s="22">
        <v>112</v>
      </c>
      <c r="B176" s="22" t="s">
        <v>179</v>
      </c>
      <c r="C176" s="23">
        <v>7564</v>
      </c>
      <c r="D176" s="23">
        <v>4500</v>
      </c>
      <c r="E176" s="22">
        <v>810</v>
      </c>
      <c r="F176" s="22">
        <v>449</v>
      </c>
      <c r="G176" s="22">
        <v>449</v>
      </c>
      <c r="H176" s="22"/>
    </row>
    <row r="177" s="4" customFormat="1" ht="12" spans="1:8">
      <c r="A177" s="22">
        <v>113</v>
      </c>
      <c r="B177" s="22" t="s">
        <v>180</v>
      </c>
      <c r="C177" s="23">
        <v>6000</v>
      </c>
      <c r="D177" s="23">
        <v>3600</v>
      </c>
      <c r="E177" s="22">
        <v>750</v>
      </c>
      <c r="F177" s="22">
        <v>416</v>
      </c>
      <c r="G177" s="22">
        <v>416</v>
      </c>
      <c r="H177" s="22"/>
    </row>
    <row r="178" s="3" customFormat="1" ht="12" spans="1:8">
      <c r="A178" s="17"/>
      <c r="B178" s="17" t="s">
        <v>181</v>
      </c>
      <c r="C178" s="18">
        <f>C179</f>
        <v>3344</v>
      </c>
      <c r="D178" s="18">
        <f>D179</f>
        <v>2000</v>
      </c>
      <c r="E178" s="17">
        <f>E179</f>
        <v>270</v>
      </c>
      <c r="F178" s="17">
        <f>F179</f>
        <v>111</v>
      </c>
      <c r="G178" s="17">
        <f>G179</f>
        <v>111</v>
      </c>
      <c r="H178" s="17"/>
    </row>
    <row r="179" s="4" customFormat="1" ht="12" spans="1:8">
      <c r="A179" s="22">
        <v>114</v>
      </c>
      <c r="B179" s="25" t="s">
        <v>182</v>
      </c>
      <c r="C179" s="23">
        <v>3344</v>
      </c>
      <c r="D179" s="23">
        <v>2000</v>
      </c>
      <c r="E179" s="22">
        <v>270</v>
      </c>
      <c r="F179" s="22">
        <v>111</v>
      </c>
      <c r="G179" s="22">
        <v>111</v>
      </c>
      <c r="H179" s="22"/>
    </row>
    <row r="180" s="3" customFormat="1" ht="12" spans="1:8">
      <c r="A180" s="17"/>
      <c r="B180" s="17" t="s">
        <v>183</v>
      </c>
      <c r="C180" s="18">
        <f>SUM(C181:C182)</f>
        <v>5600</v>
      </c>
      <c r="D180" s="18">
        <f>SUM(D181:D182)</f>
        <v>2317</v>
      </c>
      <c r="E180" s="17">
        <f>SUM(E181:E182)</f>
        <v>720</v>
      </c>
      <c r="F180" s="17">
        <f>SUM(F181:F182)</f>
        <v>331</v>
      </c>
      <c r="G180" s="17">
        <f>SUM(G181:G182)</f>
        <v>331</v>
      </c>
      <c r="H180" s="17"/>
    </row>
    <row r="181" s="4" customFormat="1" ht="12" spans="1:8">
      <c r="A181" s="22">
        <v>115</v>
      </c>
      <c r="B181" s="22" t="s">
        <v>184</v>
      </c>
      <c r="C181" s="23">
        <v>3000</v>
      </c>
      <c r="D181" s="23">
        <v>1500</v>
      </c>
      <c r="E181" s="22">
        <v>540</v>
      </c>
      <c r="F181" s="22">
        <v>231</v>
      </c>
      <c r="G181" s="22">
        <v>231</v>
      </c>
      <c r="H181" s="22"/>
    </row>
    <row r="182" s="4" customFormat="1" ht="12" spans="1:8">
      <c r="A182" s="22">
        <v>116</v>
      </c>
      <c r="B182" s="22" t="s">
        <v>185</v>
      </c>
      <c r="C182" s="23">
        <v>2600</v>
      </c>
      <c r="D182" s="23">
        <v>817</v>
      </c>
      <c r="E182" s="22">
        <v>180</v>
      </c>
      <c r="F182" s="22">
        <v>100</v>
      </c>
      <c r="G182" s="22">
        <v>100</v>
      </c>
      <c r="H182" s="22"/>
    </row>
    <row r="183" s="3" customFormat="1" ht="12" spans="1:8">
      <c r="A183" s="17"/>
      <c r="B183" s="30" t="s">
        <v>186</v>
      </c>
      <c r="C183" s="18">
        <f>C184</f>
        <v>3626</v>
      </c>
      <c r="D183" s="18">
        <f>D184</f>
        <v>1088</v>
      </c>
      <c r="E183" s="17">
        <f>E184</f>
        <v>360</v>
      </c>
      <c r="F183" s="17">
        <f>F184</f>
        <v>200</v>
      </c>
      <c r="G183" s="17">
        <f>G184</f>
        <v>200</v>
      </c>
      <c r="H183" s="17"/>
    </row>
    <row r="184" s="4" customFormat="1" ht="12" spans="1:8">
      <c r="A184" s="22">
        <v>117</v>
      </c>
      <c r="B184" s="22" t="s">
        <v>187</v>
      </c>
      <c r="C184" s="23">
        <v>3626</v>
      </c>
      <c r="D184" s="23">
        <v>1088</v>
      </c>
      <c r="E184" s="22">
        <v>360</v>
      </c>
      <c r="F184" s="22">
        <v>200</v>
      </c>
      <c r="G184" s="22">
        <v>200</v>
      </c>
      <c r="H184" s="22"/>
    </row>
    <row r="185" s="3" customFormat="1" ht="12" spans="1:8">
      <c r="A185" s="17"/>
      <c r="B185" s="17" t="s">
        <v>188</v>
      </c>
      <c r="C185" s="18">
        <f>SUM(C186:C187)</f>
        <v>10092</v>
      </c>
      <c r="D185" s="18">
        <f>SUM(D186:D187)</f>
        <v>1300</v>
      </c>
      <c r="E185" s="17">
        <f>SUM(E186:E187)</f>
        <v>900</v>
      </c>
      <c r="F185" s="17">
        <f>SUM(F186:F187)</f>
        <v>305</v>
      </c>
      <c r="G185" s="17">
        <f>SUM(G186:G187)</f>
        <v>305</v>
      </c>
      <c r="H185" s="17"/>
    </row>
    <row r="186" s="4" customFormat="1" ht="12" spans="1:8">
      <c r="A186" s="22">
        <v>118</v>
      </c>
      <c r="B186" s="22" t="s">
        <v>189</v>
      </c>
      <c r="C186" s="23">
        <v>5360</v>
      </c>
      <c r="D186" s="23">
        <v>700</v>
      </c>
      <c r="E186" s="22">
        <v>300</v>
      </c>
      <c r="F186" s="22">
        <v>102</v>
      </c>
      <c r="G186" s="22">
        <v>102</v>
      </c>
      <c r="H186" s="22"/>
    </row>
    <row r="187" s="4" customFormat="1" ht="12" spans="1:8">
      <c r="A187" s="22">
        <v>119</v>
      </c>
      <c r="B187" s="22" t="s">
        <v>190</v>
      </c>
      <c r="C187" s="23">
        <v>4732</v>
      </c>
      <c r="D187" s="23">
        <v>600</v>
      </c>
      <c r="E187" s="22">
        <v>600</v>
      </c>
      <c r="F187" s="22">
        <v>203</v>
      </c>
      <c r="G187" s="22">
        <v>203</v>
      </c>
      <c r="H187" s="22"/>
    </row>
    <row r="188" s="3" customFormat="1" ht="12" spans="1:8">
      <c r="A188" s="17"/>
      <c r="B188" s="17" t="s">
        <v>191</v>
      </c>
      <c r="C188" s="18">
        <f>C189</f>
        <v>7000</v>
      </c>
      <c r="D188" s="18">
        <f>D189</f>
        <v>2100</v>
      </c>
      <c r="E188" s="17">
        <f>E189</f>
        <v>700</v>
      </c>
      <c r="F188" s="17">
        <f>F189</f>
        <v>388</v>
      </c>
      <c r="G188" s="17">
        <f>G189</f>
        <v>388</v>
      </c>
      <c r="H188" s="17"/>
    </row>
    <row r="189" s="4" customFormat="1" ht="12" spans="1:8">
      <c r="A189" s="22">
        <v>120</v>
      </c>
      <c r="B189" s="22" t="s">
        <v>192</v>
      </c>
      <c r="C189" s="23">
        <v>7000</v>
      </c>
      <c r="D189" s="23">
        <v>2100</v>
      </c>
      <c r="E189" s="22">
        <v>700</v>
      </c>
      <c r="F189" s="22">
        <v>388</v>
      </c>
      <c r="G189" s="22">
        <v>388</v>
      </c>
      <c r="H189" s="22"/>
    </row>
    <row r="190" s="3" customFormat="1" ht="12" spans="1:8">
      <c r="A190" s="17"/>
      <c r="B190" s="17" t="s">
        <v>193</v>
      </c>
      <c r="C190" s="18">
        <f>C191</f>
        <v>2380</v>
      </c>
      <c r="D190" s="18">
        <f>D191</f>
        <v>300</v>
      </c>
      <c r="E190" s="17">
        <f>E191</f>
        <v>100</v>
      </c>
      <c r="F190" s="17">
        <f>F191</f>
        <v>34</v>
      </c>
      <c r="G190" s="17">
        <f>G191</f>
        <v>34</v>
      </c>
      <c r="H190" s="17"/>
    </row>
    <row r="191" s="4" customFormat="1" ht="12" spans="1:8">
      <c r="A191" s="22">
        <v>121</v>
      </c>
      <c r="B191" s="22" t="s">
        <v>194</v>
      </c>
      <c r="C191" s="23">
        <v>2380</v>
      </c>
      <c r="D191" s="23">
        <v>300</v>
      </c>
      <c r="E191" s="22">
        <v>100</v>
      </c>
      <c r="F191" s="22">
        <v>34</v>
      </c>
      <c r="G191" s="22">
        <v>34</v>
      </c>
      <c r="H191" s="22"/>
    </row>
    <row r="192" s="3" customFormat="1" ht="12" spans="1:8">
      <c r="A192" s="17"/>
      <c r="B192" s="17" t="s">
        <v>195</v>
      </c>
      <c r="C192" s="18">
        <f>SUM(C193:C194)</f>
        <v>7195</v>
      </c>
      <c r="D192" s="18">
        <f>SUM(D193:D194)</f>
        <v>4680</v>
      </c>
      <c r="E192" s="17">
        <f>SUM(E193:E194)</f>
        <v>1170</v>
      </c>
      <c r="F192" s="17">
        <f>SUM(F193:F194)</f>
        <v>474</v>
      </c>
      <c r="G192" s="17">
        <f>SUM(G193:G194)</f>
        <v>474</v>
      </c>
      <c r="H192" s="17"/>
    </row>
    <row r="193" s="4" customFormat="1" ht="12" spans="1:8">
      <c r="A193" s="22">
        <v>122</v>
      </c>
      <c r="B193" s="22" t="s">
        <v>196</v>
      </c>
      <c r="C193" s="23">
        <v>4015</v>
      </c>
      <c r="D193" s="23">
        <v>2400</v>
      </c>
      <c r="E193" s="22">
        <v>720</v>
      </c>
      <c r="F193" s="22">
        <v>229</v>
      </c>
      <c r="G193" s="22">
        <v>229</v>
      </c>
      <c r="H193" s="22"/>
    </row>
    <row r="194" s="4" customFormat="1" ht="12" spans="1:8">
      <c r="A194" s="22">
        <v>123</v>
      </c>
      <c r="B194" s="22" t="s">
        <v>197</v>
      </c>
      <c r="C194" s="23">
        <v>3180</v>
      </c>
      <c r="D194" s="23">
        <v>2280</v>
      </c>
      <c r="E194" s="22">
        <v>450</v>
      </c>
      <c r="F194" s="22">
        <v>245</v>
      </c>
      <c r="G194" s="22">
        <v>245</v>
      </c>
      <c r="H194" s="22"/>
    </row>
    <row r="195" s="3" customFormat="1" ht="12" spans="1:8">
      <c r="A195" s="17"/>
      <c r="B195" s="17" t="s">
        <v>198</v>
      </c>
      <c r="C195" s="18">
        <f>SUM(C196:C197)</f>
        <v>2600</v>
      </c>
      <c r="D195" s="18">
        <f>SUM(D196:D197)</f>
        <v>1840</v>
      </c>
      <c r="E195" s="17">
        <f>SUM(E196:E197)</f>
        <v>550</v>
      </c>
      <c r="F195" s="17">
        <f>SUM(F196:F197)</f>
        <v>200</v>
      </c>
      <c r="G195" s="17">
        <f>SUM(G196:G197)</f>
        <v>200</v>
      </c>
      <c r="H195" s="17"/>
    </row>
    <row r="196" s="4" customFormat="1" ht="12" spans="1:8">
      <c r="A196" s="22">
        <v>124</v>
      </c>
      <c r="B196" s="22" t="s">
        <v>199</v>
      </c>
      <c r="C196" s="23">
        <v>1400</v>
      </c>
      <c r="D196" s="23">
        <v>960</v>
      </c>
      <c r="E196" s="22">
        <v>300</v>
      </c>
      <c r="F196" s="22">
        <v>108</v>
      </c>
      <c r="G196" s="22">
        <v>108</v>
      </c>
      <c r="H196" s="22"/>
    </row>
    <row r="197" s="4" customFormat="1" ht="12" spans="1:8">
      <c r="A197" s="22">
        <v>125</v>
      </c>
      <c r="B197" s="22" t="s">
        <v>200</v>
      </c>
      <c r="C197" s="23">
        <v>1200</v>
      </c>
      <c r="D197" s="23">
        <v>880</v>
      </c>
      <c r="E197" s="22">
        <v>250</v>
      </c>
      <c r="F197" s="22">
        <v>92</v>
      </c>
      <c r="G197" s="22">
        <v>92</v>
      </c>
      <c r="H197" s="22"/>
    </row>
    <row r="198" s="3" customFormat="1" ht="12" spans="1:8">
      <c r="A198" s="17"/>
      <c r="B198" s="17" t="s">
        <v>201</v>
      </c>
      <c r="C198" s="18">
        <f>C199</f>
        <v>5000</v>
      </c>
      <c r="D198" s="18">
        <f>D199</f>
        <v>1300</v>
      </c>
      <c r="E198" s="17">
        <f>E199</f>
        <v>1200</v>
      </c>
      <c r="F198" s="17">
        <f>F199</f>
        <v>235</v>
      </c>
      <c r="G198" s="17">
        <f>G199</f>
        <v>235</v>
      </c>
      <c r="H198" s="17"/>
    </row>
    <row r="199" s="4" customFormat="1" ht="24" spans="1:8">
      <c r="A199" s="22">
        <v>126</v>
      </c>
      <c r="B199" s="22" t="s">
        <v>202</v>
      </c>
      <c r="C199" s="23">
        <v>5000</v>
      </c>
      <c r="D199" s="23">
        <v>1300</v>
      </c>
      <c r="E199" s="22">
        <v>1200</v>
      </c>
      <c r="F199" s="22">
        <v>235</v>
      </c>
      <c r="G199" s="22">
        <v>235</v>
      </c>
      <c r="H199" s="22"/>
    </row>
    <row r="200" s="3" customFormat="1" ht="12" spans="1:8">
      <c r="A200" s="17"/>
      <c r="B200" s="17" t="s">
        <v>203</v>
      </c>
      <c r="C200" s="18">
        <f>C201+C203+C205+C207+C211+C213+C217+C219</f>
        <v>56746.53</v>
      </c>
      <c r="D200" s="18">
        <f>D201+D203+D205+D207+D211+D213+D217+D219</f>
        <v>17917.3355</v>
      </c>
      <c r="E200" s="17">
        <f>E201+E203+E205+E207+E211+E213+E217+E219</f>
        <v>7095</v>
      </c>
      <c r="F200" s="17">
        <f>G200+H200</f>
        <v>3075</v>
      </c>
      <c r="G200" s="17">
        <f>G201+G203+G205+G207+G211+G213+G217+G219</f>
        <v>2775</v>
      </c>
      <c r="H200" s="18">
        <v>300</v>
      </c>
    </row>
    <row r="201" s="3" customFormat="1" ht="12" spans="1:8">
      <c r="A201" s="17"/>
      <c r="B201" s="17" t="s">
        <v>14</v>
      </c>
      <c r="C201" s="18">
        <f>SUM(C202)</f>
        <v>2431.1</v>
      </c>
      <c r="D201" s="18">
        <f>SUM(D202)</f>
        <v>779.82</v>
      </c>
      <c r="E201" s="18">
        <f>SUM(E202)</f>
        <v>660</v>
      </c>
      <c r="F201" s="18">
        <f>SUM(F202)</f>
        <v>139</v>
      </c>
      <c r="G201" s="18">
        <f>SUM(G202)</f>
        <v>139</v>
      </c>
      <c r="H201" s="18"/>
    </row>
    <row r="202" s="4" customFormat="1" ht="12" spans="1:8">
      <c r="A202" s="22">
        <v>127</v>
      </c>
      <c r="B202" s="22" t="s">
        <v>204</v>
      </c>
      <c r="C202" s="23">
        <v>2431.1</v>
      </c>
      <c r="D202" s="23">
        <v>779.82</v>
      </c>
      <c r="E202" s="23">
        <v>660</v>
      </c>
      <c r="F202" s="22">
        <v>139</v>
      </c>
      <c r="G202" s="22">
        <v>139</v>
      </c>
      <c r="H202" s="22"/>
    </row>
    <row r="203" s="3" customFormat="1" ht="12" spans="1:8">
      <c r="A203" s="17"/>
      <c r="B203" s="17" t="s">
        <v>205</v>
      </c>
      <c r="C203" s="18">
        <f>C204</f>
        <v>6000</v>
      </c>
      <c r="D203" s="18">
        <f>D204</f>
        <v>3006.6</v>
      </c>
      <c r="E203" s="18">
        <f>E204</f>
        <v>900</v>
      </c>
      <c r="F203" s="18">
        <f>F204</f>
        <v>462</v>
      </c>
      <c r="G203" s="18">
        <f>G204</f>
        <v>462</v>
      </c>
      <c r="H203" s="18"/>
    </row>
    <row r="204" s="4" customFormat="1" ht="12" spans="1:8">
      <c r="A204" s="22">
        <v>128</v>
      </c>
      <c r="B204" s="22" t="s">
        <v>206</v>
      </c>
      <c r="C204" s="23">
        <v>6000</v>
      </c>
      <c r="D204" s="23">
        <v>3006.6</v>
      </c>
      <c r="E204" s="23">
        <v>900</v>
      </c>
      <c r="F204" s="22">
        <v>462</v>
      </c>
      <c r="G204" s="22">
        <v>462</v>
      </c>
      <c r="H204" s="22"/>
    </row>
    <row r="205" s="3" customFormat="1" ht="12" spans="1:8">
      <c r="A205" s="17"/>
      <c r="B205" s="17" t="s">
        <v>207</v>
      </c>
      <c r="C205" s="18">
        <f>C206</f>
        <v>2809</v>
      </c>
      <c r="D205" s="18">
        <f>D206</f>
        <v>983</v>
      </c>
      <c r="E205" s="18">
        <f>E206</f>
        <v>360</v>
      </c>
      <c r="F205" s="18">
        <f>F206</f>
        <v>200</v>
      </c>
      <c r="G205" s="18">
        <f>G206</f>
        <v>200</v>
      </c>
      <c r="H205" s="18"/>
    </row>
    <row r="206" s="4" customFormat="1" ht="12" spans="1:8">
      <c r="A206" s="22">
        <v>129</v>
      </c>
      <c r="B206" s="22" t="s">
        <v>208</v>
      </c>
      <c r="C206" s="23">
        <v>2809</v>
      </c>
      <c r="D206" s="23">
        <v>983</v>
      </c>
      <c r="E206" s="23">
        <v>360</v>
      </c>
      <c r="F206" s="22">
        <v>200</v>
      </c>
      <c r="G206" s="22">
        <v>200</v>
      </c>
      <c r="H206" s="22"/>
    </row>
    <row r="207" s="3" customFormat="1" ht="12" spans="1:8">
      <c r="A207" s="17"/>
      <c r="B207" s="17" t="s">
        <v>209</v>
      </c>
      <c r="C207" s="18">
        <f>SUM(C208:C210)</f>
        <v>8400</v>
      </c>
      <c r="D207" s="18">
        <f>SUM(D208:D210)</f>
        <v>1800</v>
      </c>
      <c r="E207" s="18">
        <f>SUM(E208:E210)</f>
        <v>810</v>
      </c>
      <c r="F207" s="18">
        <f>SUM(F208:F210)</f>
        <v>332</v>
      </c>
      <c r="G207" s="18">
        <f>SUM(G208:G210)</f>
        <v>332</v>
      </c>
      <c r="H207" s="18"/>
    </row>
    <row r="208" s="4" customFormat="1" ht="12" spans="1:8">
      <c r="A208" s="22">
        <v>130</v>
      </c>
      <c r="B208" s="22" t="s">
        <v>210</v>
      </c>
      <c r="C208" s="23">
        <v>2200</v>
      </c>
      <c r="D208" s="23">
        <v>650</v>
      </c>
      <c r="E208" s="23">
        <v>270</v>
      </c>
      <c r="F208" s="22">
        <v>150</v>
      </c>
      <c r="G208" s="22">
        <v>150</v>
      </c>
      <c r="H208" s="22"/>
    </row>
    <row r="209" s="4" customFormat="1" ht="12" spans="1:8">
      <c r="A209" s="22">
        <v>131</v>
      </c>
      <c r="B209" s="22" t="s">
        <v>211</v>
      </c>
      <c r="C209" s="23">
        <v>3000</v>
      </c>
      <c r="D209" s="23">
        <v>580</v>
      </c>
      <c r="E209" s="23">
        <v>270</v>
      </c>
      <c r="F209" s="22">
        <v>91</v>
      </c>
      <c r="G209" s="22">
        <v>91</v>
      </c>
      <c r="H209" s="22"/>
    </row>
    <row r="210" s="4" customFormat="1" ht="12" spans="1:8">
      <c r="A210" s="22">
        <v>132</v>
      </c>
      <c r="B210" s="22" t="s">
        <v>212</v>
      </c>
      <c r="C210" s="23">
        <v>3200</v>
      </c>
      <c r="D210" s="23">
        <v>570</v>
      </c>
      <c r="E210" s="23">
        <v>270</v>
      </c>
      <c r="F210" s="22">
        <v>91</v>
      </c>
      <c r="G210" s="22">
        <v>91</v>
      </c>
      <c r="H210" s="22"/>
    </row>
    <row r="211" s="3" customFormat="1" ht="12" spans="1:8">
      <c r="A211" s="17"/>
      <c r="B211" s="17" t="s">
        <v>213</v>
      </c>
      <c r="C211" s="18">
        <f>C212</f>
        <v>8351</v>
      </c>
      <c r="D211" s="18">
        <f>D212</f>
        <v>2575</v>
      </c>
      <c r="E211" s="18">
        <f>E212</f>
        <v>675</v>
      </c>
      <c r="F211" s="18">
        <f>F212</f>
        <v>374</v>
      </c>
      <c r="G211" s="18">
        <f>G212</f>
        <v>374</v>
      </c>
      <c r="H211" s="18"/>
    </row>
    <row r="212" s="4" customFormat="1" ht="12" spans="1:8">
      <c r="A212" s="22">
        <v>133</v>
      </c>
      <c r="B212" s="22" t="s">
        <v>214</v>
      </c>
      <c r="C212" s="23">
        <v>8351</v>
      </c>
      <c r="D212" s="23">
        <v>2575</v>
      </c>
      <c r="E212" s="23">
        <v>675</v>
      </c>
      <c r="F212" s="22">
        <v>374</v>
      </c>
      <c r="G212" s="22">
        <v>374</v>
      </c>
      <c r="H212" s="22"/>
    </row>
    <row r="213" s="3" customFormat="1" ht="12" spans="1:8">
      <c r="A213" s="17"/>
      <c r="B213" s="17" t="s">
        <v>215</v>
      </c>
      <c r="C213" s="18">
        <f>SUM(C214:C216)</f>
        <v>9991.43</v>
      </c>
      <c r="D213" s="18">
        <f>SUM(D214:D216)</f>
        <v>3277.9155</v>
      </c>
      <c r="E213" s="18">
        <f>SUM(E214:E216)</f>
        <v>1960</v>
      </c>
      <c r="F213" s="18">
        <f>SUM(F214:F216)</f>
        <v>721</v>
      </c>
      <c r="G213" s="18">
        <f>SUM(G214:G216)</f>
        <v>721</v>
      </c>
      <c r="H213" s="18"/>
    </row>
    <row r="214" s="4" customFormat="1" ht="12" spans="1:8">
      <c r="A214" s="22">
        <v>134</v>
      </c>
      <c r="B214" s="22" t="s">
        <v>216</v>
      </c>
      <c r="C214" s="23">
        <v>2099.6</v>
      </c>
      <c r="D214" s="23">
        <v>734.86</v>
      </c>
      <c r="E214" s="23">
        <v>360</v>
      </c>
      <c r="F214" s="22">
        <v>162</v>
      </c>
      <c r="G214" s="22">
        <v>162</v>
      </c>
      <c r="H214" s="22"/>
    </row>
    <row r="215" s="4" customFormat="1" ht="12" spans="1:8">
      <c r="A215" s="22">
        <v>135</v>
      </c>
      <c r="B215" s="22" t="s">
        <v>217</v>
      </c>
      <c r="C215" s="23">
        <v>4381.7</v>
      </c>
      <c r="D215" s="23">
        <v>1314.51</v>
      </c>
      <c r="E215" s="23">
        <v>1200</v>
      </c>
      <c r="F215" s="22">
        <v>337</v>
      </c>
      <c r="G215" s="22">
        <v>337</v>
      </c>
      <c r="H215" s="22"/>
    </row>
    <row r="216" s="4" customFormat="1" ht="12" spans="1:8">
      <c r="A216" s="22">
        <v>136</v>
      </c>
      <c r="B216" s="22" t="s">
        <v>218</v>
      </c>
      <c r="C216" s="23">
        <v>3510.13</v>
      </c>
      <c r="D216" s="23">
        <v>1228.5455</v>
      </c>
      <c r="E216" s="23">
        <v>400</v>
      </c>
      <c r="F216" s="22">
        <v>222</v>
      </c>
      <c r="G216" s="22">
        <v>222</v>
      </c>
      <c r="H216" s="22"/>
    </row>
    <row r="217" s="3" customFormat="1" ht="12" spans="1:8">
      <c r="A217" s="17"/>
      <c r="B217" s="17" t="s">
        <v>219</v>
      </c>
      <c r="C217" s="18">
        <f>C218</f>
        <v>790</v>
      </c>
      <c r="D217" s="18">
        <f>D218</f>
        <v>390</v>
      </c>
      <c r="E217" s="18">
        <f>E218</f>
        <v>300</v>
      </c>
      <c r="F217" s="18">
        <f>F218</f>
        <v>61</v>
      </c>
      <c r="G217" s="18">
        <f>G218</f>
        <v>61</v>
      </c>
      <c r="H217" s="18"/>
    </row>
    <row r="218" s="4" customFormat="1" ht="12" spans="1:8">
      <c r="A218" s="22">
        <v>137</v>
      </c>
      <c r="B218" s="22" t="s">
        <v>220</v>
      </c>
      <c r="C218" s="23">
        <v>790</v>
      </c>
      <c r="D218" s="23">
        <v>390</v>
      </c>
      <c r="E218" s="23">
        <v>300</v>
      </c>
      <c r="F218" s="22">
        <v>61</v>
      </c>
      <c r="G218" s="22">
        <v>61</v>
      </c>
      <c r="H218" s="22"/>
    </row>
    <row r="219" s="3" customFormat="1" ht="12" spans="1:8">
      <c r="A219" s="17"/>
      <c r="B219" s="17" t="s">
        <v>221</v>
      </c>
      <c r="C219" s="18">
        <f>SUM(C220:C223)</f>
        <v>17974</v>
      </c>
      <c r="D219" s="18">
        <f>SUM(D220:D223)</f>
        <v>5105</v>
      </c>
      <c r="E219" s="18">
        <f>SUM(E220:E223)</f>
        <v>1430</v>
      </c>
      <c r="F219" s="18">
        <f>SUM(F220:F223)</f>
        <v>786</v>
      </c>
      <c r="G219" s="18">
        <f>SUM(G220:G223)</f>
        <v>486</v>
      </c>
      <c r="H219" s="18">
        <v>300</v>
      </c>
    </row>
    <row r="220" s="4" customFormat="1" ht="12" spans="1:8">
      <c r="A220" s="22">
        <v>138</v>
      </c>
      <c r="B220" s="22" t="s">
        <v>222</v>
      </c>
      <c r="C220" s="23">
        <v>3740</v>
      </c>
      <c r="D220" s="23">
        <v>1825</v>
      </c>
      <c r="E220" s="22">
        <v>270</v>
      </c>
      <c r="F220" s="22">
        <v>250</v>
      </c>
      <c r="G220" s="22">
        <v>150</v>
      </c>
      <c r="H220" s="22">
        <v>100</v>
      </c>
    </row>
    <row r="221" s="4" customFormat="1" ht="12" spans="1:8">
      <c r="A221" s="22">
        <v>139</v>
      </c>
      <c r="B221" s="22" t="s">
        <v>223</v>
      </c>
      <c r="C221" s="23">
        <v>9176</v>
      </c>
      <c r="D221" s="23">
        <v>2200</v>
      </c>
      <c r="E221" s="22">
        <v>1000</v>
      </c>
      <c r="F221" s="22">
        <v>482</v>
      </c>
      <c r="G221" s="22">
        <v>282</v>
      </c>
      <c r="H221" s="22">
        <v>200</v>
      </c>
    </row>
    <row r="222" s="4" customFormat="1" ht="12" spans="1:8">
      <c r="A222" s="22">
        <v>140</v>
      </c>
      <c r="B222" s="22" t="s">
        <v>224</v>
      </c>
      <c r="C222" s="23">
        <v>4008</v>
      </c>
      <c r="D222" s="23">
        <v>800</v>
      </c>
      <c r="E222" s="22">
        <v>100</v>
      </c>
      <c r="F222" s="22">
        <v>34</v>
      </c>
      <c r="G222" s="22">
        <v>34</v>
      </c>
      <c r="H222" s="22"/>
    </row>
    <row r="223" s="4" customFormat="1" ht="12" spans="1:8">
      <c r="A223" s="22">
        <v>141</v>
      </c>
      <c r="B223" s="22" t="s">
        <v>225</v>
      </c>
      <c r="C223" s="23">
        <v>1050</v>
      </c>
      <c r="D223" s="23">
        <v>280</v>
      </c>
      <c r="E223" s="22">
        <v>60</v>
      </c>
      <c r="F223" s="22">
        <v>20</v>
      </c>
      <c r="G223" s="22">
        <v>20</v>
      </c>
      <c r="H223" s="22"/>
    </row>
    <row r="224" s="3" customFormat="1" ht="12" spans="1:8">
      <c r="A224" s="17"/>
      <c r="B224" s="17" t="s">
        <v>226</v>
      </c>
      <c r="C224" s="18">
        <f>C225+C227+C229+C231+C233+C235+C238+C242</f>
        <v>59549.7</v>
      </c>
      <c r="D224" s="18">
        <f>D225+D227+D229+D231+D233+D235+D238+D242</f>
        <v>15301</v>
      </c>
      <c r="E224" s="18">
        <f>E225+E227+E229+E231+E233+E235+E238+E242</f>
        <v>8450</v>
      </c>
      <c r="F224" s="18">
        <f>F225+F227+F229+F231+F233+F235+F238+F242</f>
        <v>2707</v>
      </c>
      <c r="G224" s="18">
        <f>G225+G227+G229+G231+G233+G235+G238+G242</f>
        <v>2707</v>
      </c>
      <c r="H224" s="17"/>
    </row>
    <row r="225" s="3" customFormat="1" ht="12" spans="1:8">
      <c r="A225" s="17"/>
      <c r="B225" s="17" t="s">
        <v>14</v>
      </c>
      <c r="C225" s="18">
        <f>C226</f>
        <v>1242</v>
      </c>
      <c r="D225" s="18">
        <f>D226</f>
        <v>100</v>
      </c>
      <c r="E225" s="18">
        <f>E226</f>
        <v>135</v>
      </c>
      <c r="F225" s="18">
        <f>F226</f>
        <v>46</v>
      </c>
      <c r="G225" s="18">
        <f>G226</f>
        <v>46</v>
      </c>
      <c r="H225" s="17"/>
    </row>
    <row r="226" s="4" customFormat="1" ht="12" spans="1:8">
      <c r="A226" s="22">
        <v>142</v>
      </c>
      <c r="B226" s="22" t="s">
        <v>227</v>
      </c>
      <c r="C226" s="23">
        <v>1242</v>
      </c>
      <c r="D226" s="23">
        <v>100</v>
      </c>
      <c r="E226" s="22">
        <v>135</v>
      </c>
      <c r="F226" s="22">
        <v>46</v>
      </c>
      <c r="G226" s="22">
        <v>46</v>
      </c>
      <c r="H226" s="22"/>
    </row>
    <row r="227" s="3" customFormat="1" ht="12" spans="1:8">
      <c r="A227" s="17"/>
      <c r="B227" s="17" t="s">
        <v>228</v>
      </c>
      <c r="C227" s="18">
        <f>C228</f>
        <v>1422.7</v>
      </c>
      <c r="D227" s="18">
        <f>D228</f>
        <v>600</v>
      </c>
      <c r="E227" s="18">
        <f>E228</f>
        <v>450</v>
      </c>
      <c r="F227" s="18">
        <f>F228</f>
        <v>67</v>
      </c>
      <c r="G227" s="18">
        <f>G228</f>
        <v>67</v>
      </c>
      <c r="H227" s="17"/>
    </row>
    <row r="228" s="4" customFormat="1" ht="12" spans="1:8">
      <c r="A228" s="22">
        <v>143</v>
      </c>
      <c r="B228" s="22" t="s">
        <v>229</v>
      </c>
      <c r="C228" s="23">
        <v>1422.7</v>
      </c>
      <c r="D228" s="23">
        <v>600</v>
      </c>
      <c r="E228" s="22">
        <v>450</v>
      </c>
      <c r="F228" s="22">
        <v>67</v>
      </c>
      <c r="G228" s="22">
        <v>67</v>
      </c>
      <c r="H228" s="22"/>
    </row>
    <row r="229" s="3" customFormat="1" ht="12" spans="1:8">
      <c r="A229" s="17"/>
      <c r="B229" s="17" t="s">
        <v>230</v>
      </c>
      <c r="C229" s="18">
        <f>C230</f>
        <v>12640</v>
      </c>
      <c r="D229" s="18">
        <f>D230</f>
        <v>3000</v>
      </c>
      <c r="E229" s="18">
        <f>E230</f>
        <v>1600</v>
      </c>
      <c r="F229" s="18">
        <f>F230</f>
        <v>462</v>
      </c>
      <c r="G229" s="18">
        <f>G230</f>
        <v>462</v>
      </c>
      <c r="H229" s="17"/>
    </row>
    <row r="230" s="4" customFormat="1" ht="12" spans="1:8">
      <c r="A230" s="22">
        <v>144</v>
      </c>
      <c r="B230" s="22" t="s">
        <v>231</v>
      </c>
      <c r="C230" s="23">
        <v>12640</v>
      </c>
      <c r="D230" s="23">
        <v>3000</v>
      </c>
      <c r="E230" s="22">
        <v>1600</v>
      </c>
      <c r="F230" s="22">
        <v>462</v>
      </c>
      <c r="G230" s="22">
        <v>462</v>
      </c>
      <c r="H230" s="22"/>
    </row>
    <row r="231" s="3" customFormat="1" ht="12" spans="1:8">
      <c r="A231" s="17"/>
      <c r="B231" s="17" t="s">
        <v>232</v>
      </c>
      <c r="C231" s="18">
        <f>C232</f>
        <v>1400</v>
      </c>
      <c r="D231" s="18">
        <f>D232</f>
        <v>180</v>
      </c>
      <c r="E231" s="18">
        <f>E232</f>
        <v>135</v>
      </c>
      <c r="F231" s="18">
        <f>F232</f>
        <v>55</v>
      </c>
      <c r="G231" s="18">
        <f>G232</f>
        <v>55</v>
      </c>
      <c r="H231" s="17"/>
    </row>
    <row r="232" s="4" customFormat="1" ht="12" spans="1:8">
      <c r="A232" s="22">
        <v>145</v>
      </c>
      <c r="B232" s="22" t="s">
        <v>233</v>
      </c>
      <c r="C232" s="23">
        <v>1400</v>
      </c>
      <c r="D232" s="23">
        <v>180</v>
      </c>
      <c r="E232" s="22">
        <v>135</v>
      </c>
      <c r="F232" s="22">
        <v>55</v>
      </c>
      <c r="G232" s="22">
        <v>55</v>
      </c>
      <c r="H232" s="22"/>
    </row>
    <row r="233" s="3" customFormat="1" ht="12" spans="1:8">
      <c r="A233" s="17"/>
      <c r="B233" s="17" t="s">
        <v>234</v>
      </c>
      <c r="C233" s="18">
        <f>C234</f>
        <v>1200</v>
      </c>
      <c r="D233" s="18">
        <f>D234</f>
        <v>150</v>
      </c>
      <c r="E233" s="18">
        <f>E234</f>
        <v>360</v>
      </c>
      <c r="F233" s="18">
        <f>F234</f>
        <v>56</v>
      </c>
      <c r="G233" s="18">
        <f>G234</f>
        <v>56</v>
      </c>
      <c r="H233" s="17"/>
    </row>
    <row r="234" s="4" customFormat="1" ht="12" spans="1:8">
      <c r="A234" s="22">
        <v>146</v>
      </c>
      <c r="B234" s="22" t="s">
        <v>235</v>
      </c>
      <c r="C234" s="23">
        <v>1200</v>
      </c>
      <c r="D234" s="23">
        <v>150</v>
      </c>
      <c r="E234" s="22">
        <v>360</v>
      </c>
      <c r="F234" s="22">
        <v>56</v>
      </c>
      <c r="G234" s="22">
        <v>56</v>
      </c>
      <c r="H234" s="22"/>
    </row>
    <row r="235" s="3" customFormat="1" ht="12" spans="1:8">
      <c r="A235" s="17"/>
      <c r="B235" s="17" t="s">
        <v>236</v>
      </c>
      <c r="C235" s="18">
        <f>SUM(C236:C237)</f>
        <v>9068</v>
      </c>
      <c r="D235" s="18">
        <f>SUM(D236:D237)</f>
        <v>600</v>
      </c>
      <c r="E235" s="18">
        <f>SUM(E236:E237)</f>
        <v>1200</v>
      </c>
      <c r="F235" s="18">
        <f>SUM(F236:F237)</f>
        <v>341</v>
      </c>
      <c r="G235" s="18">
        <f>SUM(G236:G237)</f>
        <v>341</v>
      </c>
      <c r="H235" s="17"/>
    </row>
    <row r="236" s="4" customFormat="1" ht="12" spans="1:8">
      <c r="A236" s="22">
        <v>147</v>
      </c>
      <c r="B236" s="22" t="s">
        <v>237</v>
      </c>
      <c r="C236" s="23">
        <v>4388</v>
      </c>
      <c r="D236" s="23">
        <v>300</v>
      </c>
      <c r="E236" s="22">
        <v>800</v>
      </c>
      <c r="F236" s="22">
        <v>206</v>
      </c>
      <c r="G236" s="22">
        <v>206</v>
      </c>
      <c r="H236" s="22"/>
    </row>
    <row r="237" s="4" customFormat="1" ht="12" spans="1:8">
      <c r="A237" s="22">
        <v>148</v>
      </c>
      <c r="B237" s="22" t="s">
        <v>238</v>
      </c>
      <c r="C237" s="23">
        <v>4680</v>
      </c>
      <c r="D237" s="23">
        <v>300</v>
      </c>
      <c r="E237" s="22">
        <v>400</v>
      </c>
      <c r="F237" s="22">
        <v>135</v>
      </c>
      <c r="G237" s="22">
        <v>135</v>
      </c>
      <c r="H237" s="22"/>
    </row>
    <row r="238" s="3" customFormat="1" ht="12" spans="1:8">
      <c r="A238" s="17"/>
      <c r="B238" s="17" t="s">
        <v>239</v>
      </c>
      <c r="C238" s="18">
        <f>SUM(C239:C241)</f>
        <v>10777</v>
      </c>
      <c r="D238" s="18">
        <f>SUM(D239:D241)</f>
        <v>3071</v>
      </c>
      <c r="E238" s="18">
        <f>SUM(E239:E241)</f>
        <v>770</v>
      </c>
      <c r="F238" s="18">
        <f>SUM(F239:F241)</f>
        <v>309</v>
      </c>
      <c r="G238" s="18">
        <f>SUM(G239:G241)</f>
        <v>309</v>
      </c>
      <c r="H238" s="17"/>
    </row>
    <row r="239" s="4" customFormat="1" ht="12" spans="1:8">
      <c r="A239" s="22">
        <v>149</v>
      </c>
      <c r="B239" s="22" t="s">
        <v>240</v>
      </c>
      <c r="C239" s="23">
        <v>2300</v>
      </c>
      <c r="D239" s="23">
        <v>911</v>
      </c>
      <c r="E239" s="22">
        <v>180</v>
      </c>
      <c r="F239" s="22">
        <v>74</v>
      </c>
      <c r="G239" s="22">
        <v>74</v>
      </c>
      <c r="H239" s="22"/>
    </row>
    <row r="240" s="4" customFormat="1" ht="12" spans="1:8">
      <c r="A240" s="22">
        <v>150</v>
      </c>
      <c r="B240" s="22" t="s">
        <v>241</v>
      </c>
      <c r="C240" s="23">
        <v>650</v>
      </c>
      <c r="D240" s="23">
        <v>60</v>
      </c>
      <c r="E240" s="22">
        <v>90</v>
      </c>
      <c r="F240" s="22">
        <v>30</v>
      </c>
      <c r="G240" s="22">
        <v>30</v>
      </c>
      <c r="H240" s="22"/>
    </row>
    <row r="241" s="4" customFormat="1" ht="12" spans="1:8">
      <c r="A241" s="22">
        <v>151</v>
      </c>
      <c r="B241" s="22" t="s">
        <v>242</v>
      </c>
      <c r="C241" s="23">
        <v>7827</v>
      </c>
      <c r="D241" s="23">
        <v>2100</v>
      </c>
      <c r="E241" s="22">
        <v>500</v>
      </c>
      <c r="F241" s="22">
        <v>205</v>
      </c>
      <c r="G241" s="22">
        <v>205</v>
      </c>
      <c r="H241" s="22"/>
    </row>
    <row r="242" s="3" customFormat="1" ht="12" spans="1:8">
      <c r="A242" s="17"/>
      <c r="B242" s="17" t="s">
        <v>243</v>
      </c>
      <c r="C242" s="18">
        <f>SUM(C243:C247)</f>
        <v>21800</v>
      </c>
      <c r="D242" s="18">
        <f>SUM(D243:D247)</f>
        <v>7600</v>
      </c>
      <c r="E242" s="18">
        <f>SUM(E243:E247)</f>
        <v>3800</v>
      </c>
      <c r="F242" s="18">
        <f>SUM(F243:F247)</f>
        <v>1371</v>
      </c>
      <c r="G242" s="18">
        <f>SUM(G243:G247)</f>
        <v>1371</v>
      </c>
      <c r="H242" s="17"/>
    </row>
    <row r="243" s="4" customFormat="1" ht="12" spans="1:8">
      <c r="A243" s="22">
        <v>152</v>
      </c>
      <c r="B243" s="22" t="s">
        <v>244</v>
      </c>
      <c r="C243" s="23">
        <v>10000</v>
      </c>
      <c r="D243" s="23">
        <v>3500</v>
      </c>
      <c r="E243" s="22">
        <v>1500</v>
      </c>
      <c r="F243" s="22">
        <v>462</v>
      </c>
      <c r="G243" s="22">
        <v>462</v>
      </c>
      <c r="H243" s="22"/>
    </row>
    <row r="244" s="4" customFormat="1" ht="12" spans="1:8">
      <c r="A244" s="22">
        <v>153</v>
      </c>
      <c r="B244" s="22" t="s">
        <v>245</v>
      </c>
      <c r="C244" s="23">
        <v>2500</v>
      </c>
      <c r="D244" s="23">
        <v>700</v>
      </c>
      <c r="E244" s="22">
        <v>500</v>
      </c>
      <c r="F244" s="22">
        <v>193</v>
      </c>
      <c r="G244" s="22">
        <v>193</v>
      </c>
      <c r="H244" s="22"/>
    </row>
    <row r="245" s="4" customFormat="1" ht="12" spans="1:8">
      <c r="A245" s="22">
        <v>154</v>
      </c>
      <c r="B245" s="22" t="s">
        <v>246</v>
      </c>
      <c r="C245" s="23">
        <v>3500</v>
      </c>
      <c r="D245" s="23">
        <v>1000</v>
      </c>
      <c r="E245" s="22">
        <v>500</v>
      </c>
      <c r="F245" s="22">
        <v>270</v>
      </c>
      <c r="G245" s="22">
        <v>270</v>
      </c>
      <c r="H245" s="22"/>
    </row>
    <row r="246" s="4" customFormat="1" ht="12" spans="1:8">
      <c r="A246" s="22">
        <v>155</v>
      </c>
      <c r="B246" s="22" t="s">
        <v>247</v>
      </c>
      <c r="C246" s="23">
        <v>3600</v>
      </c>
      <c r="D246" s="23">
        <v>1500</v>
      </c>
      <c r="E246" s="22">
        <v>800</v>
      </c>
      <c r="F246" s="22">
        <v>277</v>
      </c>
      <c r="G246" s="22">
        <v>277</v>
      </c>
      <c r="H246" s="22"/>
    </row>
    <row r="247" s="4" customFormat="1" ht="12" spans="1:8">
      <c r="A247" s="22">
        <v>156</v>
      </c>
      <c r="B247" s="22" t="s">
        <v>248</v>
      </c>
      <c r="C247" s="23">
        <v>2200</v>
      </c>
      <c r="D247" s="23">
        <v>900</v>
      </c>
      <c r="E247" s="22">
        <v>500</v>
      </c>
      <c r="F247" s="22">
        <v>169</v>
      </c>
      <c r="G247" s="22">
        <v>169</v>
      </c>
      <c r="H247" s="22"/>
    </row>
    <row r="248" s="3" customFormat="1" ht="12" spans="1:8">
      <c r="A248" s="16"/>
      <c r="B248" s="17" t="s">
        <v>249</v>
      </c>
      <c r="C248" s="18">
        <f>SUM(C249:C251)</f>
        <v>8615</v>
      </c>
      <c r="D248" s="18">
        <f>SUM(D249:D251)</f>
        <v>3128</v>
      </c>
      <c r="E248" s="18">
        <f>SUM(E249:E251)</f>
        <v>1800</v>
      </c>
      <c r="F248" s="18">
        <f>SUM(F249:F251)</f>
        <v>663</v>
      </c>
      <c r="G248" s="18">
        <f>SUM(G249:G251)</f>
        <v>663</v>
      </c>
      <c r="H248" s="21">
        <v>0</v>
      </c>
    </row>
    <row r="249" s="4" customFormat="1" ht="12" spans="1:8">
      <c r="A249" s="22">
        <v>157</v>
      </c>
      <c r="B249" s="22" t="s">
        <v>250</v>
      </c>
      <c r="C249" s="23">
        <v>2218</v>
      </c>
      <c r="D249" s="23">
        <v>822</v>
      </c>
      <c r="E249" s="22">
        <v>600</v>
      </c>
      <c r="F249" s="22">
        <v>171</v>
      </c>
      <c r="G249" s="22">
        <v>171</v>
      </c>
      <c r="H249" s="22"/>
    </row>
    <row r="250" s="4" customFormat="1" ht="12" spans="1:8">
      <c r="A250" s="22">
        <v>158</v>
      </c>
      <c r="B250" s="22" t="s">
        <v>251</v>
      </c>
      <c r="C250" s="23">
        <v>3082</v>
      </c>
      <c r="D250" s="23">
        <v>1102</v>
      </c>
      <c r="E250" s="22">
        <v>600</v>
      </c>
      <c r="F250" s="22">
        <v>237</v>
      </c>
      <c r="G250" s="22">
        <v>237</v>
      </c>
      <c r="H250" s="22"/>
    </row>
    <row r="251" s="4" customFormat="1" ht="12" spans="1:8">
      <c r="A251" s="22">
        <v>159</v>
      </c>
      <c r="B251" s="22" t="s">
        <v>252</v>
      </c>
      <c r="C251" s="23">
        <v>3315</v>
      </c>
      <c r="D251" s="23">
        <v>1204</v>
      </c>
      <c r="E251" s="22">
        <v>600</v>
      </c>
      <c r="F251" s="22">
        <v>255</v>
      </c>
      <c r="G251" s="22">
        <v>255</v>
      </c>
      <c r="H251" s="22"/>
    </row>
    <row r="252" s="4" customFormat="1" hidden="1" customHeight="1" spans="3:8">
      <c r="C252" s="7">
        <v>2113253.43</v>
      </c>
      <c r="D252" s="7">
        <v>721058.3865</v>
      </c>
      <c r="E252" s="4">
        <v>275130</v>
      </c>
      <c r="F252" s="4">
        <v>105075</v>
      </c>
      <c r="G252" s="4">
        <v>101475</v>
      </c>
      <c r="H252" s="4">
        <v>2400</v>
      </c>
    </row>
    <row r="253" s="4" customFormat="1" hidden="1" customHeight="1" spans="3:8">
      <c r="C253" s="7">
        <v>3</v>
      </c>
      <c r="D253" s="7">
        <v>3</v>
      </c>
      <c r="E253" s="4">
        <v>3</v>
      </c>
      <c r="F253" s="4">
        <v>3</v>
      </c>
      <c r="G253" s="4">
        <v>3</v>
      </c>
      <c r="H253" s="4">
        <v>2</v>
      </c>
    </row>
  </sheetData>
  <mergeCells count="5">
    <mergeCell ref="A2:H2"/>
    <mergeCell ref="C3:E3"/>
    <mergeCell ref="F3:H3"/>
    <mergeCell ref="A3:A4"/>
    <mergeCell ref="B3:B4"/>
  </mergeCells>
  <pageMargins left="0.393055555555556" right="0.275" top="0.432638888888889" bottom="0.432638888888889" header="0.275" footer="0.196527777777778"/>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张雅婧</cp:lastModifiedBy>
  <dcterms:created xsi:type="dcterms:W3CDTF">2022-03-17T02:11:00Z</dcterms:created>
  <dcterms:modified xsi:type="dcterms:W3CDTF">2023-05-16T01:02:28Z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5BA833A8A1BD47339D040295C9002B19</vt:lpwstr>
  </property>
</Properties>
</file>