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85" activeTab="6"/>
  </bookViews>
  <sheets>
    <sheet name="附件1" sheetId="3" r:id="rId1"/>
    <sheet name="附件2" sheetId="1" r:id="rId2"/>
    <sheet name="附件3" sheetId="2" r:id="rId3"/>
    <sheet name="附件4" sheetId="6" r:id="rId4"/>
    <sheet name="附件5" sheetId="7" r:id="rId5"/>
    <sheet name="附件6-1" sheetId="4" r:id="rId6"/>
    <sheet name="附件6-2" sheetId="5" r:id="rId7"/>
  </sheets>
  <definedNames>
    <definedName name="_xlnm.Print_Titles" localSheetId="1">附件2!$2:$5</definedName>
  </definedNames>
  <calcPr calcId="144525" concurrentCalc="0"/>
</workbook>
</file>

<file path=xl/sharedStrings.xml><?xml version="1.0" encoding="utf-8"?>
<sst xmlns="http://schemas.openxmlformats.org/spreadsheetml/2006/main" count="144">
  <si>
    <t>附件1</t>
  </si>
  <si>
    <t>2019年现代职业教育质量提升计划中央专项资金预算表（市、县汇总）</t>
  </si>
  <si>
    <t>单位：万元</t>
  </si>
  <si>
    <t>序号</t>
  </si>
  <si>
    <t>设区市</t>
  </si>
  <si>
    <t>高职院校
生均拨款奖补</t>
  </si>
  <si>
    <t>中职学校
改善办学
条件奖补</t>
  </si>
  <si>
    <t>教师素质
提高计划
奖补</t>
  </si>
  <si>
    <t>合 计</t>
  </si>
  <si>
    <t>已提前下达</t>
  </si>
  <si>
    <t>本次下达</t>
  </si>
  <si>
    <t>合  计</t>
  </si>
  <si>
    <t>福州市</t>
  </si>
  <si>
    <t>厦门市</t>
  </si>
  <si>
    <t>漳州市</t>
  </si>
  <si>
    <t>泉州市</t>
  </si>
  <si>
    <t>德化县</t>
  </si>
  <si>
    <t>三明市</t>
  </si>
  <si>
    <t>莆田市</t>
  </si>
  <si>
    <t>龙岩市</t>
  </si>
  <si>
    <t>南平市</t>
  </si>
  <si>
    <t>宁德市</t>
  </si>
  <si>
    <t>平潭综合实验区</t>
  </si>
  <si>
    <t>附件2</t>
  </si>
  <si>
    <t>2019年现代职业教育质量提升计划中央专项资金预算表
（高职）</t>
  </si>
  <si>
    <t>学校名称</t>
  </si>
  <si>
    <t>财政
隶属</t>
  </si>
  <si>
    <t>高职院校生均拨款奖补</t>
  </si>
  <si>
    <t>小计</t>
  </si>
  <si>
    <t>生均拨款奖补</t>
  </si>
  <si>
    <t>改革绩效奖补</t>
  </si>
  <si>
    <t>原中央苏区学校补助</t>
  </si>
  <si>
    <t>合   计</t>
  </si>
  <si>
    <t>福州职业技术学院</t>
  </si>
  <si>
    <t>闽江师范高等专科学校</t>
  </si>
  <si>
    <t>福建华南女子职业学院</t>
  </si>
  <si>
    <t>福州英华职业学院</t>
  </si>
  <si>
    <t>福州黎明职业技术学院</t>
  </si>
  <si>
    <t>福州墨尔本理工职业学院</t>
  </si>
  <si>
    <t>黎明职业大学</t>
  </si>
  <si>
    <t>泉州医学高等专科学校</t>
  </si>
  <si>
    <t>泉州幼儿师范高等专科学校</t>
  </si>
  <si>
    <t>泉州经贸职业技术学院</t>
  </si>
  <si>
    <t>泉州工艺美术职业学院</t>
  </si>
  <si>
    <t>泉州纺织服装职业学院</t>
  </si>
  <si>
    <t>泉州理工职业学院</t>
  </si>
  <si>
    <t>泉州华光职业学院</t>
  </si>
  <si>
    <t>泉州海洋职业学院</t>
  </si>
  <si>
    <t>泉州轻工职业学院</t>
  </si>
  <si>
    <t>漳州职业技术学院</t>
  </si>
  <si>
    <t>漳州城市职业学院</t>
  </si>
  <si>
    <t>漳州卫生职业学院</t>
  </si>
  <si>
    <t>漳州科技职业学院</t>
  </si>
  <si>
    <t>漳州理工职业学院</t>
  </si>
  <si>
    <t>闽西职业技术学院</t>
  </si>
  <si>
    <t>三明医学科技职业学院</t>
  </si>
  <si>
    <t>湄洲湾职业技术学院</t>
  </si>
  <si>
    <t>闽北职业技术学院</t>
  </si>
  <si>
    <t>武夷山职业学院</t>
  </si>
  <si>
    <t>宁德职业技术学院</t>
  </si>
  <si>
    <t>厦门理工学院</t>
  </si>
  <si>
    <t>附件3</t>
  </si>
  <si>
    <t>2019年现代职业教育质量提升计划中央专项资金预算表
（中职）</t>
  </si>
  <si>
    <t>省级扶贫开发重点县补助</t>
  </si>
  <si>
    <t>受灾补助</t>
  </si>
  <si>
    <t>已提前
下达</t>
  </si>
  <si>
    <t>备   注</t>
  </si>
  <si>
    <t>连城县职业中专学校受灾补助50万元</t>
  </si>
  <si>
    <t>南平市武夷旅游商贸学校受灾补助50万元</t>
  </si>
  <si>
    <t>附件4</t>
  </si>
  <si>
    <t>2019年现代职业教育质量提升计划中央转移支付绩效目标表</t>
  </si>
  <si>
    <r>
      <rPr>
        <sz val="12"/>
        <rFont val="宋体"/>
        <charset val="134"/>
      </rPr>
      <t>（</t>
    </r>
    <r>
      <rPr>
        <sz val="12"/>
        <rFont val="Times New Roman"/>
        <charset val="0"/>
      </rPr>
      <t xml:space="preserve"> 2019</t>
    </r>
    <r>
      <rPr>
        <sz val="12"/>
        <rFont val="宋体"/>
        <charset val="134"/>
      </rPr>
      <t>年度）</t>
    </r>
  </si>
  <si>
    <t>专项名称</t>
  </si>
  <si>
    <t>现代职业教育质量提升计划专项资金</t>
  </si>
  <si>
    <t>中央主管部门</t>
  </si>
  <si>
    <t>财政部、教育部</t>
  </si>
  <si>
    <t>资金
情况
（万元）</t>
  </si>
  <si>
    <t xml:space="preserve">  实施期金额：</t>
  </si>
  <si>
    <t xml:space="preserve">    其中：中央补助</t>
  </si>
  <si>
    <t xml:space="preserve">         地方资金</t>
  </si>
  <si>
    <t>总
体
目
标</t>
  </si>
  <si>
    <t>实施期目标</t>
  </si>
  <si>
    <t>目标1：高职生均拨款水平达到12000元；
目标2：中职学校布局得到优化，规范化等级以上中职学校比例达到45%。</t>
  </si>
  <si>
    <t>绩
效
指
标</t>
  </si>
  <si>
    <t>一级
指标</t>
  </si>
  <si>
    <t>二级指标</t>
  </si>
  <si>
    <t>三级指标</t>
  </si>
  <si>
    <t>指标值</t>
  </si>
  <si>
    <t>产
出
指
标</t>
  </si>
  <si>
    <t>数量指标</t>
  </si>
  <si>
    <t>高职生均拨款水平</t>
  </si>
  <si>
    <t>12000元</t>
  </si>
  <si>
    <t>完成改善中职学校办学条件规划任务</t>
  </si>
  <si>
    <r>
      <rPr>
        <sz val="11"/>
        <color theme="1"/>
        <rFont val="宋体"/>
        <charset val="134"/>
      </rPr>
      <t>≥9</t>
    </r>
    <r>
      <rPr>
        <sz val="11"/>
        <color theme="1"/>
        <rFont val="宋体"/>
        <charset val="134"/>
      </rPr>
      <t>0%</t>
    </r>
  </si>
  <si>
    <t>规范化等级以上中职学校比例</t>
  </si>
  <si>
    <r>
      <rPr>
        <sz val="11"/>
        <color theme="1"/>
        <rFont val="宋体"/>
        <charset val="134"/>
      </rPr>
      <t>≥</t>
    </r>
    <r>
      <rPr>
        <sz val="11"/>
        <color theme="1"/>
        <rFont val="宋体"/>
        <charset val="134"/>
      </rPr>
      <t>45</t>
    </r>
    <r>
      <rPr>
        <sz val="11"/>
        <color theme="1"/>
        <rFont val="宋体"/>
        <charset val="134"/>
      </rPr>
      <t>%</t>
    </r>
  </si>
  <si>
    <t>福建省示范性现代职业院校</t>
  </si>
  <si>
    <t>42所</t>
  </si>
  <si>
    <t>教师国家级培训任务完成率</t>
  </si>
  <si>
    <t>质量指标</t>
  </si>
  <si>
    <t>中职学校新建或改建校舍、场地达到规划建设要求比率</t>
  </si>
  <si>
    <t>“双师型”教师占专业课教师比例</t>
  </si>
  <si>
    <t>≥60%</t>
  </si>
  <si>
    <t>时效指标</t>
  </si>
  <si>
    <t>启动1+X证书制度试点</t>
  </si>
  <si>
    <t>启动</t>
  </si>
  <si>
    <t>第一轮特高计划计划实施率</t>
  </si>
  <si>
    <t>效
益
指
标</t>
  </si>
  <si>
    <t>社会效益
指标</t>
  </si>
  <si>
    <t>中职平均就业率</t>
  </si>
  <si>
    <t>高职平均就业率</t>
  </si>
  <si>
    <t>开展省级及以下专兼职教师培养培训规模</t>
  </si>
  <si>
    <t>持续扩大</t>
  </si>
  <si>
    <t>满意度指标</t>
  </si>
  <si>
    <t>服务对象
满意度指标</t>
  </si>
  <si>
    <t>参训教师所在学校反馈满意率</t>
  </si>
  <si>
    <t>≥80%</t>
  </si>
  <si>
    <t>教师培训（企业实践）匿名评估满意率</t>
  </si>
  <si>
    <t>职业院校满意率</t>
  </si>
  <si>
    <t>附件5</t>
  </si>
  <si>
    <t>专项资金绩效目标申报表</t>
  </si>
  <si>
    <t>申报单位：</t>
  </si>
  <si>
    <t>省级主管部门</t>
  </si>
  <si>
    <t>省财政厅、省教育厅</t>
  </si>
  <si>
    <t>附件6-1</t>
  </si>
  <si>
    <r>
      <rPr>
        <b/>
        <sz val="14"/>
        <rFont val="宋体"/>
        <charset val="134"/>
      </rPr>
      <t xml:space="preserve">2019年现代职业教育质量提升计划中央专项资金安排情况表
</t>
    </r>
    <r>
      <rPr>
        <sz val="12"/>
        <rFont val="宋体"/>
        <charset val="134"/>
      </rPr>
      <t>（设区市高职）</t>
    </r>
  </si>
  <si>
    <t xml:space="preserve">  设区市教育局（盖章）：                                                                       单位：万元</t>
  </si>
  <si>
    <t>学校</t>
  </si>
  <si>
    <t>学校性质</t>
  </si>
  <si>
    <t>合计</t>
  </si>
  <si>
    <t>专项资金安排预算</t>
  </si>
  <si>
    <t>备注</t>
  </si>
  <si>
    <t>实训基地建设</t>
  </si>
  <si>
    <t>校舍维修改造</t>
  </si>
  <si>
    <t>教学仪器设备购置</t>
  </si>
  <si>
    <t>图书资料购置</t>
  </si>
  <si>
    <t>教师队伍建设</t>
  </si>
  <si>
    <t>其他</t>
  </si>
  <si>
    <t>　</t>
  </si>
  <si>
    <t>附件6-2</t>
  </si>
  <si>
    <r>
      <rPr>
        <b/>
        <sz val="14"/>
        <rFont val="宋体"/>
        <charset val="134"/>
      </rPr>
      <t xml:space="preserve">2019年现代职业教育质量提升计划中央专项资金安排情况表
</t>
    </r>
    <r>
      <rPr>
        <sz val="12"/>
        <rFont val="宋体"/>
        <charset val="134"/>
      </rPr>
      <t>（设区市中职）</t>
    </r>
  </si>
  <si>
    <t xml:space="preserve"> 设区市教育局（盖章）：                                                              单位：万元</t>
  </si>
  <si>
    <t>设区市级及以下配套资金</t>
  </si>
  <si>
    <t>　设区市合计</t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</si>
</sst>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;[Red]0"/>
    <numFmt numFmtId="177" formatCode="#,##0_);[Red]\(#,##0\)"/>
    <numFmt numFmtId="178" formatCode="0.00_);[Red]\(0.00\)"/>
    <numFmt numFmtId="179" formatCode="0_);[Red]\(0\)"/>
  </numFmts>
  <fonts count="3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4"/>
      <name val="黑体"/>
      <charset val="134"/>
    </font>
    <font>
      <b/>
      <sz val="14"/>
      <name val="宋体"/>
      <charset val="134"/>
    </font>
    <font>
      <sz val="11"/>
      <name val="宋体"/>
      <charset val="134"/>
    </font>
    <font>
      <sz val="16"/>
      <name val="黑体"/>
      <charset val="134"/>
    </font>
    <font>
      <b/>
      <sz val="16"/>
      <name val="宋体"/>
      <charset val="134"/>
    </font>
    <font>
      <sz val="11"/>
      <color theme="1"/>
      <name val="宋体"/>
      <charset val="134"/>
    </font>
    <font>
      <sz val="12"/>
      <name val="黑体"/>
      <charset val="134"/>
    </font>
    <font>
      <sz val="14"/>
      <color theme="1"/>
      <name val="黑体"/>
      <charset val="134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ajor"/>
    </font>
    <font>
      <b/>
      <sz val="12"/>
      <color theme="1"/>
      <name val="宋体"/>
      <charset val="134"/>
      <scheme val="minor"/>
    </font>
    <font>
      <b/>
      <sz val="12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Times New Roman"/>
      <charset val="0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31" fillId="22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4" borderId="15" applyNumberFormat="0" applyFont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5" fillId="13" borderId="14" applyNumberFormat="0" applyAlignment="0" applyProtection="0">
      <alignment vertical="center"/>
    </xf>
    <xf numFmtId="0" fontId="32" fillId="13" borderId="18" applyNumberFormat="0" applyAlignment="0" applyProtection="0">
      <alignment vertical="center"/>
    </xf>
    <xf numFmtId="0" fontId="21" fillId="8" borderId="12" applyNumberFormat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33" fillId="0" borderId="19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" fillId="0" borderId="0"/>
  </cellStyleXfs>
  <cellXfs count="7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8" fontId="5" fillId="0" borderId="0" xfId="49" applyNumberFormat="1" applyFont="1" applyAlignment="1">
      <alignment vertical="center" wrapText="1"/>
    </xf>
    <xf numFmtId="178" fontId="5" fillId="0" borderId="0" xfId="49" applyNumberFormat="1" applyFont="1" applyFill="1" applyBorder="1" applyAlignment="1">
      <alignment vertical="center" wrapText="1"/>
    </xf>
    <xf numFmtId="178" fontId="1" fillId="0" borderId="0" xfId="49" applyNumberFormat="1" applyFont="1" applyAlignment="1">
      <alignment vertical="center" wrapText="1"/>
    </xf>
    <xf numFmtId="178" fontId="1" fillId="0" borderId="0" xfId="49" applyNumberFormat="1" applyFont="1" applyAlignment="1">
      <alignment horizontal="center" vertical="center" wrapText="1"/>
    </xf>
    <xf numFmtId="178" fontId="6" fillId="0" borderId="0" xfId="49" applyNumberFormat="1" applyFont="1" applyAlignment="1">
      <alignment vertical="center" wrapText="1"/>
    </xf>
    <xf numFmtId="178" fontId="7" fillId="0" borderId="0" xfId="49" applyNumberFormat="1" applyFont="1" applyAlignment="1">
      <alignment horizontal="center" vertical="center" wrapText="1"/>
    </xf>
    <xf numFmtId="178" fontId="5" fillId="0" borderId="1" xfId="49" applyNumberFormat="1" applyFont="1" applyBorder="1" applyAlignment="1">
      <alignment vertical="center" wrapText="1"/>
    </xf>
    <xf numFmtId="178" fontId="5" fillId="0" borderId="0" xfId="49" applyNumberFormat="1" applyFont="1" applyBorder="1" applyAlignment="1">
      <alignment vertical="center" wrapText="1"/>
    </xf>
    <xf numFmtId="178" fontId="5" fillId="0" borderId="0" xfId="49" applyNumberFormat="1" applyFont="1" applyAlignment="1">
      <alignment horizontal="center" vertical="center" wrapText="1"/>
    </xf>
    <xf numFmtId="178" fontId="5" fillId="0" borderId="7" xfId="49" applyNumberFormat="1" applyFont="1" applyFill="1" applyBorder="1" applyAlignment="1">
      <alignment horizontal="center" vertical="center" wrapText="1"/>
    </xf>
    <xf numFmtId="178" fontId="5" fillId="0" borderId="8" xfId="49" applyNumberFormat="1" applyFont="1" applyBorder="1" applyAlignment="1">
      <alignment horizontal="center" vertical="center" wrapText="1"/>
    </xf>
    <xf numFmtId="178" fontId="5" fillId="0" borderId="7" xfId="49" applyNumberFormat="1" applyFont="1" applyFill="1" applyBorder="1" applyAlignment="1">
      <alignment horizontal="left" vertical="center" wrapText="1"/>
    </xf>
    <xf numFmtId="177" fontId="5" fillId="0" borderId="7" xfId="49" applyNumberFormat="1" applyFont="1" applyBorder="1" applyAlignment="1">
      <alignment horizontal="center" vertical="center" wrapText="1"/>
    </xf>
    <xf numFmtId="178" fontId="5" fillId="0" borderId="9" xfId="49" applyNumberFormat="1" applyFont="1" applyBorder="1" applyAlignment="1">
      <alignment horizontal="center" vertical="center" wrapText="1"/>
    </xf>
    <xf numFmtId="176" fontId="5" fillId="0" borderId="7" xfId="49" applyNumberFormat="1" applyFont="1" applyBorder="1" applyAlignment="1">
      <alignment horizontal="center" vertical="center" wrapText="1"/>
    </xf>
    <xf numFmtId="178" fontId="5" fillId="0" borderId="10" xfId="49" applyNumberFormat="1" applyFont="1" applyBorder="1" applyAlignment="1">
      <alignment horizontal="center" vertical="center" wrapText="1"/>
    </xf>
    <xf numFmtId="178" fontId="5" fillId="0" borderId="2" xfId="49" applyNumberFormat="1" applyFont="1" applyFill="1" applyBorder="1" applyAlignment="1">
      <alignment horizontal="center" vertical="center" wrapText="1"/>
    </xf>
    <xf numFmtId="178" fontId="5" fillId="0" borderId="3" xfId="49" applyNumberFormat="1" applyFont="1" applyFill="1" applyBorder="1" applyAlignment="1">
      <alignment horizontal="center" vertical="center" wrapText="1"/>
    </xf>
    <xf numFmtId="178" fontId="5" fillId="0" borderId="4" xfId="49" applyNumberFormat="1" applyFont="1" applyFill="1" applyBorder="1" applyAlignment="1">
      <alignment horizontal="center" vertical="center" wrapText="1"/>
    </xf>
    <xf numFmtId="178" fontId="5" fillId="0" borderId="5" xfId="49" applyNumberFormat="1" applyFont="1" applyFill="1" applyBorder="1" applyAlignment="1">
      <alignment horizontal="center" vertical="center" wrapText="1"/>
    </xf>
    <xf numFmtId="178" fontId="5" fillId="0" borderId="6" xfId="49" applyNumberFormat="1" applyFont="1" applyFill="1" applyBorder="1" applyAlignment="1">
      <alignment horizontal="center" vertical="center" wrapText="1"/>
    </xf>
    <xf numFmtId="178" fontId="5" fillId="0" borderId="3" xfId="49" applyNumberFormat="1" applyFont="1" applyFill="1" applyBorder="1" applyAlignment="1">
      <alignment horizontal="left" vertical="center" wrapText="1"/>
    </xf>
    <xf numFmtId="178" fontId="5" fillId="0" borderId="4" xfId="49" applyNumberFormat="1" applyFont="1" applyFill="1" applyBorder="1" applyAlignment="1">
      <alignment horizontal="left" vertical="center" wrapText="1"/>
    </xf>
    <xf numFmtId="178" fontId="5" fillId="0" borderId="5" xfId="49" applyNumberFormat="1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center" vertical="center" wrapText="1"/>
    </xf>
    <xf numFmtId="178" fontId="5" fillId="0" borderId="11" xfId="49" applyNumberFormat="1" applyFont="1" applyFill="1" applyBorder="1" applyAlignment="1">
      <alignment horizontal="center" vertical="center" wrapText="1"/>
    </xf>
    <xf numFmtId="9" fontId="8" fillId="0" borderId="7" xfId="0" applyNumberFormat="1" applyFont="1" applyFill="1" applyBorder="1" applyAlignment="1">
      <alignment horizontal="center" vertical="center" wrapText="1"/>
    </xf>
    <xf numFmtId="178" fontId="9" fillId="0" borderId="0" xfId="49" applyNumberFormat="1" applyFont="1" applyAlignment="1">
      <alignment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horizontal="right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7" xfId="0" applyFont="1" applyBorder="1">
      <alignment vertical="center"/>
    </xf>
    <xf numFmtId="0" fontId="11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179" fontId="14" fillId="0" borderId="7" xfId="0" applyNumberFormat="1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/>
    </xf>
    <xf numFmtId="0" fontId="13" fillId="0" borderId="7" xfId="0" applyFont="1" applyBorder="1" applyAlignment="1">
      <alignment horizontal="center" vertical="center"/>
    </xf>
    <xf numFmtId="0" fontId="15" fillId="0" borderId="7" xfId="0" applyFont="1" applyFill="1" applyBorder="1" applyAlignment="1">
      <alignment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6"/>
  <sheetViews>
    <sheetView workbookViewId="0">
      <selection activeCell="J3" sqref="J3"/>
    </sheetView>
  </sheetViews>
  <sheetFormatPr defaultColWidth="9" defaultRowHeight="13.5"/>
  <cols>
    <col min="1" max="1" width="4.625" customWidth="1"/>
    <col min="2" max="2" width="11.125" customWidth="1"/>
    <col min="3" max="3" width="10.75" customWidth="1"/>
    <col min="4" max="4" width="11.125" customWidth="1"/>
    <col min="5" max="5" width="9.25" customWidth="1"/>
    <col min="6" max="6" width="10.125" customWidth="1"/>
    <col min="7" max="7" width="11.875" customWidth="1"/>
    <col min="8" max="8" width="11.625" customWidth="1"/>
  </cols>
  <sheetData>
    <row r="1" ht="25.5" customHeight="1" spans="1:1">
      <c r="A1" s="46" t="s">
        <v>0</v>
      </c>
    </row>
    <row r="2" ht="51" customHeight="1" spans="1:8">
      <c r="A2" s="48" t="s">
        <v>1</v>
      </c>
      <c r="B2" s="48"/>
      <c r="C2" s="48"/>
      <c r="D2" s="48"/>
      <c r="E2" s="48"/>
      <c r="F2" s="48"/>
      <c r="G2" s="48"/>
      <c r="H2" s="48"/>
    </row>
    <row r="3" ht="30" customHeight="1" spans="1:8">
      <c r="A3" s="59"/>
      <c r="B3" s="47"/>
      <c r="C3" s="59"/>
      <c r="D3" s="68"/>
      <c r="E3" s="68"/>
      <c r="F3" s="68"/>
      <c r="G3" s="69" t="s">
        <v>2</v>
      </c>
      <c r="H3" s="69"/>
    </row>
    <row r="4" ht="61.5" customHeight="1" spans="1:9">
      <c r="A4" s="51" t="s">
        <v>3</v>
      </c>
      <c r="B4" s="51" t="s">
        <v>4</v>
      </c>
      <c r="C4" s="51" t="s">
        <v>5</v>
      </c>
      <c r="D4" s="51" t="s">
        <v>6</v>
      </c>
      <c r="E4" s="51" t="s">
        <v>7</v>
      </c>
      <c r="F4" s="51" t="s">
        <v>8</v>
      </c>
      <c r="G4" s="51" t="s">
        <v>9</v>
      </c>
      <c r="H4" s="51" t="s">
        <v>10</v>
      </c>
      <c r="I4" s="70"/>
    </row>
    <row r="5" ht="33" customHeight="1" spans="1:9">
      <c r="A5" s="52" t="s">
        <v>11</v>
      </c>
      <c r="B5" s="53"/>
      <c r="C5" s="51">
        <f>SUM(C6:C16)</f>
        <v>11520</v>
      </c>
      <c r="D5" s="51">
        <f>SUM(D6:D16)</f>
        <v>4000</v>
      </c>
      <c r="E5" s="51">
        <f t="shared" ref="E5:H5" si="0">SUM(E6:E16)</f>
        <v>460</v>
      </c>
      <c r="F5" s="51">
        <f t="shared" si="0"/>
        <v>15980</v>
      </c>
      <c r="G5" s="51">
        <f t="shared" si="0"/>
        <v>3040</v>
      </c>
      <c r="H5" s="51">
        <f t="shared" si="0"/>
        <v>12940</v>
      </c>
      <c r="I5" s="70"/>
    </row>
    <row r="6" ht="33" customHeight="1" spans="1:8">
      <c r="A6" s="54">
        <v>1</v>
      </c>
      <c r="B6" s="55" t="s">
        <v>12</v>
      </c>
      <c r="C6" s="57">
        <v>2028</v>
      </c>
      <c r="D6" s="57">
        <v>690</v>
      </c>
      <c r="E6" s="57"/>
      <c r="F6" s="57">
        <f>SUM(C6:E6)</f>
        <v>2718</v>
      </c>
      <c r="G6" s="57">
        <v>788</v>
      </c>
      <c r="H6" s="57">
        <f>F6-G6</f>
        <v>1930</v>
      </c>
    </row>
    <row r="7" ht="33" customHeight="1" spans="1:8">
      <c r="A7" s="54">
        <v>2</v>
      </c>
      <c r="B7" s="55" t="s">
        <v>13</v>
      </c>
      <c r="C7" s="57"/>
      <c r="D7" s="57"/>
      <c r="E7" s="57">
        <v>460</v>
      </c>
      <c r="F7" s="57">
        <f t="shared" ref="F7:F16" si="1">SUM(C7:E7)</f>
        <v>460</v>
      </c>
      <c r="G7" s="57"/>
      <c r="H7" s="57">
        <f>F7-G7</f>
        <v>460</v>
      </c>
    </row>
    <row r="8" ht="33" customHeight="1" spans="1:8">
      <c r="A8" s="54">
        <v>2</v>
      </c>
      <c r="B8" s="55" t="s">
        <v>14</v>
      </c>
      <c r="C8" s="57">
        <v>2629</v>
      </c>
      <c r="D8" s="57">
        <v>400</v>
      </c>
      <c r="E8" s="57"/>
      <c r="F8" s="57">
        <f t="shared" si="1"/>
        <v>3029</v>
      </c>
      <c r="G8" s="57">
        <v>372</v>
      </c>
      <c r="H8" s="57">
        <f t="shared" ref="H8:H16" si="2">F8-G8</f>
        <v>2657</v>
      </c>
    </row>
    <row r="9" ht="33" customHeight="1" spans="1:8">
      <c r="A9" s="54">
        <v>3</v>
      </c>
      <c r="B9" s="55" t="s">
        <v>15</v>
      </c>
      <c r="C9" s="57">
        <v>3846</v>
      </c>
      <c r="D9" s="57">
        <v>784</v>
      </c>
      <c r="E9" s="57"/>
      <c r="F9" s="57">
        <f t="shared" si="1"/>
        <v>4630</v>
      </c>
      <c r="G9" s="57">
        <v>746</v>
      </c>
      <c r="H9" s="57">
        <f t="shared" si="2"/>
        <v>3884</v>
      </c>
    </row>
    <row r="10" ht="33" customHeight="1" spans="1:8">
      <c r="A10" s="54">
        <v>4</v>
      </c>
      <c r="B10" s="55" t="s">
        <v>16</v>
      </c>
      <c r="C10" s="57">
        <v>334</v>
      </c>
      <c r="D10" s="57"/>
      <c r="E10" s="57"/>
      <c r="F10" s="57">
        <f t="shared" si="1"/>
        <v>334</v>
      </c>
      <c r="G10" s="51"/>
      <c r="H10" s="57">
        <f t="shared" si="2"/>
        <v>334</v>
      </c>
    </row>
    <row r="11" ht="33" customHeight="1" spans="1:8">
      <c r="A11" s="54">
        <v>5</v>
      </c>
      <c r="B11" s="55" t="s">
        <v>17</v>
      </c>
      <c r="C11" s="57">
        <v>625</v>
      </c>
      <c r="D11" s="57">
        <v>399</v>
      </c>
      <c r="E11" s="57"/>
      <c r="F11" s="57">
        <f t="shared" si="1"/>
        <v>1024</v>
      </c>
      <c r="G11" s="57">
        <v>213</v>
      </c>
      <c r="H11" s="57">
        <f t="shared" si="2"/>
        <v>811</v>
      </c>
    </row>
    <row r="12" ht="33" customHeight="1" spans="1:8">
      <c r="A12" s="54">
        <v>6</v>
      </c>
      <c r="B12" s="55" t="s">
        <v>18</v>
      </c>
      <c r="C12" s="57">
        <v>473</v>
      </c>
      <c r="D12" s="57">
        <v>333</v>
      </c>
      <c r="E12" s="57"/>
      <c r="F12" s="57">
        <f t="shared" si="1"/>
        <v>806</v>
      </c>
      <c r="G12" s="57">
        <v>201</v>
      </c>
      <c r="H12" s="57">
        <f t="shared" si="2"/>
        <v>605</v>
      </c>
    </row>
    <row r="13" ht="33" customHeight="1" spans="1:8">
      <c r="A13" s="54">
        <v>7</v>
      </c>
      <c r="B13" s="55" t="s">
        <v>19</v>
      </c>
      <c r="C13" s="57">
        <v>636</v>
      </c>
      <c r="D13" s="57">
        <v>492</v>
      </c>
      <c r="E13" s="57"/>
      <c r="F13" s="57">
        <f t="shared" si="1"/>
        <v>1128</v>
      </c>
      <c r="G13" s="57">
        <v>244</v>
      </c>
      <c r="H13" s="57">
        <f t="shared" si="2"/>
        <v>884</v>
      </c>
    </row>
    <row r="14" ht="33" customHeight="1" spans="1:8">
      <c r="A14" s="54">
        <v>8</v>
      </c>
      <c r="B14" s="55" t="s">
        <v>20</v>
      </c>
      <c r="C14" s="57">
        <v>525</v>
      </c>
      <c r="D14" s="57">
        <v>404</v>
      </c>
      <c r="E14" s="57"/>
      <c r="F14" s="57">
        <f t="shared" si="1"/>
        <v>929</v>
      </c>
      <c r="G14" s="57">
        <v>179</v>
      </c>
      <c r="H14" s="57">
        <f t="shared" si="2"/>
        <v>750</v>
      </c>
    </row>
    <row r="15" ht="33" customHeight="1" spans="1:8">
      <c r="A15" s="54">
        <v>9</v>
      </c>
      <c r="B15" s="55" t="s">
        <v>21</v>
      </c>
      <c r="C15" s="57">
        <v>424</v>
      </c>
      <c r="D15" s="57">
        <v>432</v>
      </c>
      <c r="E15" s="57"/>
      <c r="F15" s="57">
        <f t="shared" si="1"/>
        <v>856</v>
      </c>
      <c r="G15" s="57">
        <v>287</v>
      </c>
      <c r="H15" s="57">
        <f t="shared" si="2"/>
        <v>569</v>
      </c>
    </row>
    <row r="16" ht="33" customHeight="1" spans="1:8">
      <c r="A16" s="54">
        <v>10</v>
      </c>
      <c r="B16" s="55" t="s">
        <v>22</v>
      </c>
      <c r="C16" s="57"/>
      <c r="D16" s="57">
        <v>66</v>
      </c>
      <c r="E16" s="57"/>
      <c r="F16" s="57">
        <f t="shared" si="1"/>
        <v>66</v>
      </c>
      <c r="G16" s="57">
        <v>10</v>
      </c>
      <c r="H16" s="57">
        <f t="shared" si="2"/>
        <v>56</v>
      </c>
    </row>
  </sheetData>
  <mergeCells count="3">
    <mergeCell ref="A2:H2"/>
    <mergeCell ref="G3:H3"/>
    <mergeCell ref="A5:B5"/>
  </mergeCells>
  <printOptions horizontalCentered="1"/>
  <pageMargins left="0.354166666666667" right="0.354166666666667" top="0.786805555555556" bottom="0.786805555555556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43"/>
  <sheetViews>
    <sheetView workbookViewId="0">
      <selection activeCell="K3" sqref="K3"/>
    </sheetView>
  </sheetViews>
  <sheetFormatPr defaultColWidth="9" defaultRowHeight="13.5"/>
  <cols>
    <col min="1" max="1" width="5.25" customWidth="1"/>
    <col min="2" max="2" width="27.875" customWidth="1"/>
    <col min="3" max="3" width="8.75" customWidth="1"/>
    <col min="4" max="4" width="9.125" customWidth="1"/>
    <col min="5" max="5" width="8.75" customWidth="1"/>
    <col min="6" max="6" width="8.125" customWidth="1"/>
    <col min="7" max="7" width="7.875" customWidth="1"/>
    <col min="8" max="8" width="8" customWidth="1"/>
    <col min="9" max="9" width="10.25" customWidth="1"/>
  </cols>
  <sheetData>
    <row r="1" ht="26.25" customHeight="1" spans="1:5">
      <c r="A1" s="46" t="s">
        <v>23</v>
      </c>
      <c r="B1" s="49"/>
      <c r="C1" s="49"/>
      <c r="D1" s="49"/>
      <c r="E1" s="49"/>
    </row>
    <row r="2" ht="57.75" customHeight="1" spans="1:9">
      <c r="A2" s="48" t="s">
        <v>24</v>
      </c>
      <c r="B2" s="48"/>
      <c r="C2" s="48"/>
      <c r="D2" s="48"/>
      <c r="E2" s="48"/>
      <c r="F2" s="48"/>
      <c r="G2" s="48"/>
      <c r="H2" s="48"/>
      <c r="I2" s="48"/>
    </row>
    <row r="3" ht="27" customHeight="1" spans="1:9">
      <c r="A3" s="59"/>
      <c r="B3" s="47"/>
      <c r="C3" s="47"/>
      <c r="D3" s="47"/>
      <c r="E3" s="47"/>
      <c r="F3" s="59"/>
      <c r="G3" s="60" t="s">
        <v>2</v>
      </c>
      <c r="H3" s="60"/>
      <c r="I3" s="60"/>
    </row>
    <row r="4" ht="27" customHeight="1" spans="1:9">
      <c r="A4" s="51" t="s">
        <v>3</v>
      </c>
      <c r="B4" s="51" t="s">
        <v>25</v>
      </c>
      <c r="C4" s="61" t="s">
        <v>26</v>
      </c>
      <c r="D4" s="51" t="s">
        <v>8</v>
      </c>
      <c r="E4" s="52" t="s">
        <v>27</v>
      </c>
      <c r="F4" s="62"/>
      <c r="G4" s="62"/>
      <c r="H4" s="53"/>
      <c r="I4" s="66" t="s">
        <v>7</v>
      </c>
    </row>
    <row r="5" ht="54" customHeight="1" spans="1:9">
      <c r="A5" s="51"/>
      <c r="B5" s="51"/>
      <c r="C5" s="61"/>
      <c r="D5" s="51"/>
      <c r="E5" s="51" t="s">
        <v>28</v>
      </c>
      <c r="F5" s="51" t="s">
        <v>29</v>
      </c>
      <c r="G5" s="51" t="s">
        <v>30</v>
      </c>
      <c r="H5" s="51" t="s">
        <v>31</v>
      </c>
      <c r="I5" s="67"/>
    </row>
    <row r="6" ht="24.95" customHeight="1" spans="1:9">
      <c r="A6" s="52" t="s">
        <v>32</v>
      </c>
      <c r="B6" s="53"/>
      <c r="C6" s="53"/>
      <c r="D6" s="53">
        <f>F6+G6+H6+I6</f>
        <v>11980</v>
      </c>
      <c r="E6" s="51">
        <f>E7+E14+E25+E31+E33+E35+E37+E40</f>
        <v>11520</v>
      </c>
      <c r="F6" s="51">
        <f>F7+F14+F25+F31+F33+F35+F37+F40</f>
        <v>5560</v>
      </c>
      <c r="G6" s="51">
        <f>G7+G14+G25+G31+G33+G35+G37+G40</f>
        <v>5560</v>
      </c>
      <c r="H6" s="51">
        <f>H7+H14+H25+H31+H33+H35+H37+H40+H42</f>
        <v>400</v>
      </c>
      <c r="I6" s="51">
        <f>I7+I14+I25+I31+I33+I35+I37+I40+I42</f>
        <v>460</v>
      </c>
    </row>
    <row r="7" ht="24.95" customHeight="1" spans="1:9">
      <c r="A7" s="52" t="s">
        <v>12</v>
      </c>
      <c r="B7" s="53"/>
      <c r="C7" s="53"/>
      <c r="D7" s="53">
        <f>F7+G7</f>
        <v>2028</v>
      </c>
      <c r="E7" s="51">
        <f>SUM(E8:E13)</f>
        <v>2028</v>
      </c>
      <c r="F7" s="51">
        <f>SUM(F8:F13)</f>
        <v>899</v>
      </c>
      <c r="G7" s="51">
        <f>SUM(G8:G13)</f>
        <v>1129</v>
      </c>
      <c r="H7" s="51"/>
      <c r="I7" s="57"/>
    </row>
    <row r="8" ht="24.95" customHeight="1" spans="1:9">
      <c r="A8" s="54">
        <v>1</v>
      </c>
      <c r="B8" s="55" t="s">
        <v>33</v>
      </c>
      <c r="C8" s="55" t="s">
        <v>12</v>
      </c>
      <c r="D8" s="54">
        <f>E8+I8</f>
        <v>722</v>
      </c>
      <c r="E8" s="54">
        <f>SUM(F8:H8)</f>
        <v>722</v>
      </c>
      <c r="F8" s="54">
        <v>352</v>
      </c>
      <c r="G8" s="54">
        <v>370</v>
      </c>
      <c r="H8" s="54"/>
      <c r="I8" s="57"/>
    </row>
    <row r="9" ht="24.95" customHeight="1" spans="1:9">
      <c r="A9" s="54">
        <v>2</v>
      </c>
      <c r="B9" s="55" t="s">
        <v>34</v>
      </c>
      <c r="C9" s="55" t="s">
        <v>12</v>
      </c>
      <c r="D9" s="54">
        <f t="shared" ref="D9:D43" si="0">E9+I9</f>
        <v>459</v>
      </c>
      <c r="E9" s="54">
        <f t="shared" ref="E9:E43" si="1">SUM(F9:H9)</f>
        <v>459</v>
      </c>
      <c r="F9" s="54">
        <v>209</v>
      </c>
      <c r="G9" s="54">
        <v>250</v>
      </c>
      <c r="H9" s="54"/>
      <c r="I9" s="57"/>
    </row>
    <row r="10" ht="24.95" customHeight="1" spans="1:9">
      <c r="A10" s="54">
        <v>3</v>
      </c>
      <c r="B10" s="55" t="s">
        <v>35</v>
      </c>
      <c r="C10" s="55" t="s">
        <v>12</v>
      </c>
      <c r="D10" s="54">
        <f t="shared" si="0"/>
        <v>282</v>
      </c>
      <c r="E10" s="54">
        <f t="shared" si="1"/>
        <v>282</v>
      </c>
      <c r="F10" s="54">
        <v>148</v>
      </c>
      <c r="G10" s="54">
        <v>134</v>
      </c>
      <c r="H10" s="54"/>
      <c r="I10" s="57"/>
    </row>
    <row r="11" ht="24.95" customHeight="1" spans="1:9">
      <c r="A11" s="54">
        <v>4</v>
      </c>
      <c r="B11" s="55" t="s">
        <v>36</v>
      </c>
      <c r="C11" s="55" t="s">
        <v>12</v>
      </c>
      <c r="D11" s="54">
        <f t="shared" si="0"/>
        <v>188</v>
      </c>
      <c r="E11" s="54">
        <f t="shared" si="1"/>
        <v>188</v>
      </c>
      <c r="F11" s="54">
        <v>61</v>
      </c>
      <c r="G11" s="54">
        <v>127</v>
      </c>
      <c r="H11" s="54"/>
      <c r="I11" s="57"/>
    </row>
    <row r="12" ht="24.95" customHeight="1" spans="1:9">
      <c r="A12" s="54">
        <v>5</v>
      </c>
      <c r="B12" s="55" t="s">
        <v>37</v>
      </c>
      <c r="C12" s="55" t="s">
        <v>12</v>
      </c>
      <c r="D12" s="54">
        <f t="shared" si="0"/>
        <v>227</v>
      </c>
      <c r="E12" s="54">
        <f t="shared" si="1"/>
        <v>227</v>
      </c>
      <c r="F12" s="54">
        <v>105</v>
      </c>
      <c r="G12" s="54">
        <v>122</v>
      </c>
      <c r="H12" s="54"/>
      <c r="I12" s="57"/>
    </row>
    <row r="13" ht="24.95" customHeight="1" spans="1:9">
      <c r="A13" s="54">
        <v>6</v>
      </c>
      <c r="B13" s="63" t="s">
        <v>38</v>
      </c>
      <c r="C13" s="55" t="s">
        <v>12</v>
      </c>
      <c r="D13" s="54">
        <f t="shared" si="0"/>
        <v>150</v>
      </c>
      <c r="E13" s="54">
        <f t="shared" si="1"/>
        <v>150</v>
      </c>
      <c r="F13" s="54">
        <v>24</v>
      </c>
      <c r="G13" s="54">
        <v>126</v>
      </c>
      <c r="H13" s="54"/>
      <c r="I13" s="57"/>
    </row>
    <row r="14" ht="24.95" customHeight="1" spans="1:9">
      <c r="A14" s="52" t="s">
        <v>15</v>
      </c>
      <c r="B14" s="53" t="s">
        <v>15</v>
      </c>
      <c r="C14" s="53"/>
      <c r="D14" s="64">
        <f>SUM(D15:D24)</f>
        <v>4180</v>
      </c>
      <c r="E14" s="64">
        <f>SUM(E15:E24)</f>
        <v>4180</v>
      </c>
      <c r="F14" s="64">
        <f>SUM(F15:F24)</f>
        <v>2025</v>
      </c>
      <c r="G14" s="64">
        <f>SUM(G15:G24)</f>
        <v>2155</v>
      </c>
      <c r="H14" s="64"/>
      <c r="I14" s="57"/>
    </row>
    <row r="15" ht="24.95" customHeight="1" spans="1:9">
      <c r="A15" s="54">
        <v>7</v>
      </c>
      <c r="B15" s="55" t="s">
        <v>39</v>
      </c>
      <c r="C15" s="55" t="s">
        <v>15</v>
      </c>
      <c r="D15" s="54">
        <f t="shared" si="0"/>
        <v>774</v>
      </c>
      <c r="E15" s="54">
        <f t="shared" si="1"/>
        <v>774</v>
      </c>
      <c r="F15" s="54">
        <v>360</v>
      </c>
      <c r="G15" s="54">
        <v>414</v>
      </c>
      <c r="H15" s="54"/>
      <c r="I15" s="57"/>
    </row>
    <row r="16" ht="24.95" customHeight="1" spans="1:9">
      <c r="A16" s="54">
        <v>8</v>
      </c>
      <c r="B16" s="55" t="s">
        <v>40</v>
      </c>
      <c r="C16" s="55" t="s">
        <v>15</v>
      </c>
      <c r="D16" s="54">
        <f t="shared" si="0"/>
        <v>612</v>
      </c>
      <c r="E16" s="54">
        <f t="shared" si="1"/>
        <v>612</v>
      </c>
      <c r="F16" s="54">
        <v>390</v>
      </c>
      <c r="G16" s="54">
        <v>222</v>
      </c>
      <c r="H16" s="54"/>
      <c r="I16" s="57"/>
    </row>
    <row r="17" ht="24.95" customHeight="1" spans="1:9">
      <c r="A17" s="54">
        <v>9</v>
      </c>
      <c r="B17" s="55" t="s">
        <v>41</v>
      </c>
      <c r="C17" s="55" t="s">
        <v>15</v>
      </c>
      <c r="D17" s="54">
        <f t="shared" si="0"/>
        <v>472</v>
      </c>
      <c r="E17" s="54">
        <f t="shared" si="1"/>
        <v>472</v>
      </c>
      <c r="F17" s="54">
        <v>251</v>
      </c>
      <c r="G17" s="54">
        <v>221</v>
      </c>
      <c r="H17" s="54"/>
      <c r="I17" s="57"/>
    </row>
    <row r="18" ht="24.95" customHeight="1" spans="1:9">
      <c r="A18" s="54">
        <v>10</v>
      </c>
      <c r="B18" s="55" t="s">
        <v>42</v>
      </c>
      <c r="C18" s="55" t="s">
        <v>15</v>
      </c>
      <c r="D18" s="54">
        <f t="shared" si="0"/>
        <v>319</v>
      </c>
      <c r="E18" s="54">
        <f t="shared" si="1"/>
        <v>319</v>
      </c>
      <c r="F18" s="54">
        <v>152</v>
      </c>
      <c r="G18" s="54">
        <v>167</v>
      </c>
      <c r="H18" s="54"/>
      <c r="I18" s="57"/>
    </row>
    <row r="19" ht="24.95" customHeight="1" spans="1:9">
      <c r="A19" s="54">
        <v>11</v>
      </c>
      <c r="B19" s="55" t="s">
        <v>43</v>
      </c>
      <c r="C19" s="55" t="s">
        <v>16</v>
      </c>
      <c r="D19" s="54">
        <f t="shared" si="0"/>
        <v>334</v>
      </c>
      <c r="E19" s="54">
        <f t="shared" si="1"/>
        <v>334</v>
      </c>
      <c r="F19" s="54">
        <v>98</v>
      </c>
      <c r="G19" s="54">
        <v>236</v>
      </c>
      <c r="H19" s="54"/>
      <c r="I19" s="57"/>
    </row>
    <row r="20" ht="24.95" customHeight="1" spans="1:9">
      <c r="A20" s="54">
        <v>12</v>
      </c>
      <c r="B20" s="55" t="s">
        <v>44</v>
      </c>
      <c r="C20" s="55" t="s">
        <v>15</v>
      </c>
      <c r="D20" s="54">
        <f t="shared" si="0"/>
        <v>238</v>
      </c>
      <c r="E20" s="54">
        <f t="shared" si="1"/>
        <v>238</v>
      </c>
      <c r="F20" s="54">
        <v>93</v>
      </c>
      <c r="G20" s="54">
        <v>145</v>
      </c>
      <c r="H20" s="54"/>
      <c r="I20" s="57"/>
    </row>
    <row r="21" ht="24.95" customHeight="1" spans="1:9">
      <c r="A21" s="54">
        <v>13</v>
      </c>
      <c r="B21" s="55" t="s">
        <v>45</v>
      </c>
      <c r="C21" s="55" t="s">
        <v>15</v>
      </c>
      <c r="D21" s="54">
        <f t="shared" si="0"/>
        <v>402</v>
      </c>
      <c r="E21" s="54">
        <f t="shared" si="1"/>
        <v>402</v>
      </c>
      <c r="F21" s="54">
        <v>234</v>
      </c>
      <c r="G21" s="54">
        <v>168</v>
      </c>
      <c r="H21" s="54"/>
      <c r="I21" s="57"/>
    </row>
    <row r="22" ht="24.95" customHeight="1" spans="1:9">
      <c r="A22" s="54">
        <v>14</v>
      </c>
      <c r="B22" s="55" t="s">
        <v>46</v>
      </c>
      <c r="C22" s="55" t="s">
        <v>15</v>
      </c>
      <c r="D22" s="54">
        <f t="shared" si="0"/>
        <v>376</v>
      </c>
      <c r="E22" s="54">
        <f t="shared" si="1"/>
        <v>376</v>
      </c>
      <c r="F22" s="54">
        <v>189</v>
      </c>
      <c r="G22" s="54">
        <v>187</v>
      </c>
      <c r="H22" s="54"/>
      <c r="I22" s="57"/>
    </row>
    <row r="23" ht="24.95" customHeight="1" spans="1:9">
      <c r="A23" s="54">
        <v>15</v>
      </c>
      <c r="B23" s="55" t="s">
        <v>47</v>
      </c>
      <c r="C23" s="55" t="s">
        <v>15</v>
      </c>
      <c r="D23" s="54">
        <f t="shared" si="0"/>
        <v>218</v>
      </c>
      <c r="E23" s="54">
        <f t="shared" si="1"/>
        <v>218</v>
      </c>
      <c r="F23" s="54">
        <v>86</v>
      </c>
      <c r="G23" s="54">
        <v>132</v>
      </c>
      <c r="H23" s="54"/>
      <c r="I23" s="57"/>
    </row>
    <row r="24" ht="24.95" customHeight="1" spans="1:9">
      <c r="A24" s="54">
        <v>16</v>
      </c>
      <c r="B24" s="55" t="s">
        <v>48</v>
      </c>
      <c r="C24" s="55" t="s">
        <v>15</v>
      </c>
      <c r="D24" s="54">
        <f t="shared" si="0"/>
        <v>435</v>
      </c>
      <c r="E24" s="54">
        <f t="shared" si="1"/>
        <v>435</v>
      </c>
      <c r="F24" s="54">
        <v>172</v>
      </c>
      <c r="G24" s="54">
        <v>263</v>
      </c>
      <c r="H24" s="54"/>
      <c r="I24" s="57"/>
    </row>
    <row r="25" ht="24.95" customHeight="1" spans="1:9">
      <c r="A25" s="52" t="s">
        <v>14</v>
      </c>
      <c r="B25" s="53"/>
      <c r="C25" s="53"/>
      <c r="D25" s="64">
        <f>SUM(D26:D30)</f>
        <v>2629</v>
      </c>
      <c r="E25" s="64">
        <f>SUM(E26:E30)</f>
        <v>2629</v>
      </c>
      <c r="F25" s="64">
        <f>SUM(F26:F30)</f>
        <v>1565</v>
      </c>
      <c r="G25" s="64">
        <f>SUM(G26:G30)</f>
        <v>1064</v>
      </c>
      <c r="H25" s="64"/>
      <c r="I25" s="57"/>
    </row>
    <row r="26" ht="24.95" customHeight="1" spans="1:9">
      <c r="A26" s="54">
        <v>17</v>
      </c>
      <c r="B26" s="55" t="s">
        <v>49</v>
      </c>
      <c r="C26" s="55" t="s">
        <v>14</v>
      </c>
      <c r="D26" s="54">
        <f t="shared" si="0"/>
        <v>878</v>
      </c>
      <c r="E26" s="54">
        <f t="shared" si="1"/>
        <v>878</v>
      </c>
      <c r="F26" s="54">
        <v>513</v>
      </c>
      <c r="G26" s="54">
        <v>365</v>
      </c>
      <c r="H26" s="54"/>
      <c r="I26" s="57"/>
    </row>
    <row r="27" ht="24.95" customHeight="1" spans="1:9">
      <c r="A27" s="54">
        <v>18</v>
      </c>
      <c r="B27" s="55" t="s">
        <v>50</v>
      </c>
      <c r="C27" s="55" t="s">
        <v>14</v>
      </c>
      <c r="D27" s="54">
        <f t="shared" si="0"/>
        <v>394</v>
      </c>
      <c r="E27" s="54">
        <f t="shared" si="1"/>
        <v>394</v>
      </c>
      <c r="F27" s="54">
        <v>259</v>
      </c>
      <c r="G27" s="54">
        <v>135</v>
      </c>
      <c r="H27" s="54"/>
      <c r="I27" s="57"/>
    </row>
    <row r="28" ht="24.95" customHeight="1" spans="1:9">
      <c r="A28" s="54">
        <v>19</v>
      </c>
      <c r="B28" s="55" t="s">
        <v>51</v>
      </c>
      <c r="C28" s="55" t="s">
        <v>14</v>
      </c>
      <c r="D28" s="54">
        <f t="shared" si="0"/>
        <v>579</v>
      </c>
      <c r="E28" s="54">
        <f t="shared" si="1"/>
        <v>579</v>
      </c>
      <c r="F28" s="54">
        <v>397</v>
      </c>
      <c r="G28" s="54">
        <v>182</v>
      </c>
      <c r="H28" s="54"/>
      <c r="I28" s="57"/>
    </row>
    <row r="29" ht="24.95" customHeight="1" spans="1:9">
      <c r="A29" s="54">
        <v>20</v>
      </c>
      <c r="B29" s="55" t="s">
        <v>52</v>
      </c>
      <c r="C29" s="55" t="s">
        <v>14</v>
      </c>
      <c r="D29" s="54">
        <f t="shared" si="0"/>
        <v>432</v>
      </c>
      <c r="E29" s="54">
        <f t="shared" si="1"/>
        <v>432</v>
      </c>
      <c r="F29" s="54">
        <v>200</v>
      </c>
      <c r="G29" s="54">
        <v>232</v>
      </c>
      <c r="H29" s="54"/>
      <c r="I29" s="57"/>
    </row>
    <row r="30" ht="24.95" customHeight="1" spans="1:9">
      <c r="A30" s="54">
        <v>21</v>
      </c>
      <c r="B30" s="55" t="s">
        <v>53</v>
      </c>
      <c r="C30" s="55" t="s">
        <v>14</v>
      </c>
      <c r="D30" s="54">
        <f t="shared" si="0"/>
        <v>346</v>
      </c>
      <c r="E30" s="54">
        <f t="shared" si="1"/>
        <v>346</v>
      </c>
      <c r="F30" s="54">
        <v>196</v>
      </c>
      <c r="G30" s="54">
        <v>150</v>
      </c>
      <c r="H30" s="54"/>
      <c r="I30" s="57"/>
    </row>
    <row r="31" ht="24.95" customHeight="1" spans="1:9">
      <c r="A31" s="52" t="s">
        <v>19</v>
      </c>
      <c r="B31" s="53"/>
      <c r="C31" s="53"/>
      <c r="D31" s="64">
        <f>D32</f>
        <v>636</v>
      </c>
      <c r="E31" s="64">
        <f>E32</f>
        <v>636</v>
      </c>
      <c r="F31" s="64">
        <f>F32</f>
        <v>283</v>
      </c>
      <c r="G31" s="64">
        <f>G32</f>
        <v>253</v>
      </c>
      <c r="H31" s="64">
        <f>H32</f>
        <v>100</v>
      </c>
      <c r="I31" s="57"/>
    </row>
    <row r="32" ht="24.95" customHeight="1" spans="1:9">
      <c r="A32" s="54">
        <v>22</v>
      </c>
      <c r="B32" s="55" t="s">
        <v>54</v>
      </c>
      <c r="C32" s="55" t="s">
        <v>19</v>
      </c>
      <c r="D32" s="54">
        <f t="shared" si="0"/>
        <v>636</v>
      </c>
      <c r="E32" s="54">
        <f t="shared" si="1"/>
        <v>636</v>
      </c>
      <c r="F32" s="54">
        <v>283</v>
      </c>
      <c r="G32" s="54">
        <v>253</v>
      </c>
      <c r="H32" s="54">
        <v>100</v>
      </c>
      <c r="I32" s="57"/>
    </row>
    <row r="33" ht="24.95" customHeight="1" spans="1:9">
      <c r="A33" s="52" t="s">
        <v>17</v>
      </c>
      <c r="B33" s="53"/>
      <c r="C33" s="53"/>
      <c r="D33" s="64">
        <f>D34</f>
        <v>625</v>
      </c>
      <c r="E33" s="64">
        <f>E34</f>
        <v>625</v>
      </c>
      <c r="F33" s="64">
        <f>F34</f>
        <v>269</v>
      </c>
      <c r="G33" s="64">
        <f>G34</f>
        <v>256</v>
      </c>
      <c r="H33" s="64">
        <f>H34</f>
        <v>100</v>
      </c>
      <c r="I33" s="57"/>
    </row>
    <row r="34" ht="24.95" customHeight="1" spans="1:9">
      <c r="A34" s="54">
        <v>23</v>
      </c>
      <c r="B34" s="55" t="s">
        <v>55</v>
      </c>
      <c r="C34" s="55" t="s">
        <v>17</v>
      </c>
      <c r="D34" s="54">
        <f t="shared" si="0"/>
        <v>625</v>
      </c>
      <c r="E34" s="54">
        <f t="shared" si="1"/>
        <v>625</v>
      </c>
      <c r="F34" s="54">
        <v>269</v>
      </c>
      <c r="G34" s="54">
        <v>256</v>
      </c>
      <c r="H34" s="54">
        <v>100</v>
      </c>
      <c r="I34" s="57"/>
    </row>
    <row r="35" ht="24.95" customHeight="1" spans="1:9">
      <c r="A35" s="52" t="s">
        <v>18</v>
      </c>
      <c r="B35" s="53"/>
      <c r="C35" s="53"/>
      <c r="D35" s="64">
        <f>D36</f>
        <v>473</v>
      </c>
      <c r="E35" s="64">
        <f>E36</f>
        <v>473</v>
      </c>
      <c r="F35" s="64">
        <f>F36</f>
        <v>218</v>
      </c>
      <c r="G35" s="64">
        <f>G36</f>
        <v>255</v>
      </c>
      <c r="H35" s="64"/>
      <c r="I35" s="57"/>
    </row>
    <row r="36" ht="24.95" customHeight="1" spans="1:9">
      <c r="A36" s="54">
        <v>24</v>
      </c>
      <c r="B36" s="55" t="s">
        <v>56</v>
      </c>
      <c r="C36" s="55" t="s">
        <v>18</v>
      </c>
      <c r="D36" s="54">
        <f t="shared" si="0"/>
        <v>473</v>
      </c>
      <c r="E36" s="54">
        <f t="shared" si="1"/>
        <v>473</v>
      </c>
      <c r="F36" s="54">
        <v>218</v>
      </c>
      <c r="G36" s="54">
        <v>255</v>
      </c>
      <c r="H36" s="54"/>
      <c r="I36" s="57"/>
    </row>
    <row r="37" ht="24.95" customHeight="1" spans="1:9">
      <c r="A37" s="52" t="s">
        <v>20</v>
      </c>
      <c r="B37" s="53"/>
      <c r="C37" s="53"/>
      <c r="D37" s="64">
        <f>D38+D39</f>
        <v>525</v>
      </c>
      <c r="E37" s="64">
        <f>E38+E39</f>
        <v>525</v>
      </c>
      <c r="F37" s="64">
        <f>F38+F39</f>
        <v>172</v>
      </c>
      <c r="G37" s="64">
        <f>G38+G39</f>
        <v>253</v>
      </c>
      <c r="H37" s="64">
        <f>H38+H39</f>
        <v>100</v>
      </c>
      <c r="I37" s="57"/>
    </row>
    <row r="38" ht="24.95" customHeight="1" spans="1:9">
      <c r="A38" s="54">
        <v>25</v>
      </c>
      <c r="B38" s="55" t="s">
        <v>57</v>
      </c>
      <c r="C38" s="55" t="s">
        <v>20</v>
      </c>
      <c r="D38" s="54">
        <f t="shared" si="0"/>
        <v>369</v>
      </c>
      <c r="E38" s="54">
        <f t="shared" si="1"/>
        <v>369</v>
      </c>
      <c r="F38" s="54">
        <v>130</v>
      </c>
      <c r="G38" s="54">
        <v>139</v>
      </c>
      <c r="H38" s="54">
        <v>100</v>
      </c>
      <c r="I38" s="57"/>
    </row>
    <row r="39" ht="24.95" customHeight="1" spans="1:9">
      <c r="A39" s="54">
        <v>26</v>
      </c>
      <c r="B39" s="63" t="s">
        <v>58</v>
      </c>
      <c r="C39" s="63" t="s">
        <v>20</v>
      </c>
      <c r="D39" s="54">
        <f t="shared" si="0"/>
        <v>156</v>
      </c>
      <c r="E39" s="54">
        <f t="shared" si="1"/>
        <v>156</v>
      </c>
      <c r="F39" s="54">
        <v>42</v>
      </c>
      <c r="G39" s="54">
        <v>114</v>
      </c>
      <c r="H39" s="54"/>
      <c r="I39" s="57"/>
    </row>
    <row r="40" ht="24.95" customHeight="1" spans="1:9">
      <c r="A40" s="52" t="s">
        <v>21</v>
      </c>
      <c r="B40" s="53"/>
      <c r="C40" s="53"/>
      <c r="D40" s="64">
        <f>D41</f>
        <v>424</v>
      </c>
      <c r="E40" s="64">
        <f>E41</f>
        <v>424</v>
      </c>
      <c r="F40" s="64">
        <f>F41</f>
        <v>129</v>
      </c>
      <c r="G40" s="64">
        <f>G41</f>
        <v>195</v>
      </c>
      <c r="H40" s="64">
        <f>H41</f>
        <v>100</v>
      </c>
      <c r="I40" s="57"/>
    </row>
    <row r="41" ht="24.95" customHeight="1" spans="1:9">
      <c r="A41" s="54">
        <v>27</v>
      </c>
      <c r="B41" s="55" t="s">
        <v>59</v>
      </c>
      <c r="C41" s="55" t="s">
        <v>21</v>
      </c>
      <c r="D41" s="54">
        <f t="shared" si="0"/>
        <v>424</v>
      </c>
      <c r="E41" s="54">
        <f t="shared" si="1"/>
        <v>424</v>
      </c>
      <c r="F41" s="54">
        <v>129</v>
      </c>
      <c r="G41" s="54">
        <v>195</v>
      </c>
      <c r="H41" s="54">
        <v>100</v>
      </c>
      <c r="I41" s="57"/>
    </row>
    <row r="42" ht="21" customHeight="1" spans="1:9">
      <c r="A42" s="52" t="s">
        <v>13</v>
      </c>
      <c r="B42" s="53"/>
      <c r="C42" s="53"/>
      <c r="D42" s="64">
        <f t="shared" si="0"/>
        <v>460</v>
      </c>
      <c r="E42" s="54">
        <f t="shared" si="1"/>
        <v>0</v>
      </c>
      <c r="F42" s="53"/>
      <c r="G42" s="53"/>
      <c r="H42" s="53"/>
      <c r="I42" s="53">
        <f>I43</f>
        <v>460</v>
      </c>
    </row>
    <row r="43" ht="24" customHeight="1" spans="1:9">
      <c r="A43" s="54">
        <v>28</v>
      </c>
      <c r="B43" s="65" t="s">
        <v>60</v>
      </c>
      <c r="C43" s="55" t="s">
        <v>13</v>
      </c>
      <c r="D43" s="54">
        <f t="shared" si="0"/>
        <v>460</v>
      </c>
      <c r="E43" s="54">
        <f t="shared" si="1"/>
        <v>0</v>
      </c>
      <c r="F43" s="55"/>
      <c r="G43" s="55"/>
      <c r="H43" s="55"/>
      <c r="I43" s="57">
        <v>460</v>
      </c>
    </row>
  </sheetData>
  <mergeCells count="18">
    <mergeCell ref="A2:I2"/>
    <mergeCell ref="G3:I3"/>
    <mergeCell ref="E4:H4"/>
    <mergeCell ref="A6:B6"/>
    <mergeCell ref="A7:B7"/>
    <mergeCell ref="A14:B14"/>
    <mergeCell ref="A25:B25"/>
    <mergeCell ref="A31:B31"/>
    <mergeCell ref="A33:B33"/>
    <mergeCell ref="A35:B35"/>
    <mergeCell ref="A37:B37"/>
    <mergeCell ref="A40:B40"/>
    <mergeCell ref="A42:B42"/>
    <mergeCell ref="A4:A5"/>
    <mergeCell ref="B4:B5"/>
    <mergeCell ref="C4:C5"/>
    <mergeCell ref="D4:D5"/>
    <mergeCell ref="I4:I5"/>
  </mergeCells>
  <printOptions horizontalCentered="1"/>
  <pageMargins left="0.354166666666667" right="0.354166666666667" top="0.707638888888889" bottom="0.55" header="0.511805555555556" footer="0.51180555555555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14"/>
  <sheetViews>
    <sheetView workbookViewId="0">
      <selection activeCell="I4" sqref="I4"/>
    </sheetView>
  </sheetViews>
  <sheetFormatPr defaultColWidth="9" defaultRowHeight="13.5"/>
  <cols>
    <col min="1" max="1" width="5.25" customWidth="1"/>
    <col min="2" max="2" width="15.625" customWidth="1"/>
    <col min="3" max="3" width="9" customWidth="1"/>
    <col min="4" max="4" width="9.25" customWidth="1"/>
    <col min="5" max="5" width="14.125" customWidth="1"/>
    <col min="6" max="6" width="10.625" customWidth="1"/>
    <col min="7" max="7" width="11.5" customWidth="1"/>
    <col min="8" max="8" width="9.5" customWidth="1"/>
    <col min="9" max="9" width="12.75" customWidth="1"/>
    <col min="10" max="10" width="40.5" customWidth="1"/>
  </cols>
  <sheetData>
    <row r="1" ht="27" customHeight="1" spans="1:2">
      <c r="A1" s="46" t="s">
        <v>61</v>
      </c>
      <c r="B1" s="47"/>
    </row>
    <row r="2" ht="52.5" customHeight="1" spans="1:10">
      <c r="A2" s="48" t="s">
        <v>62</v>
      </c>
      <c r="B2" s="48"/>
      <c r="C2" s="48"/>
      <c r="D2" s="48"/>
      <c r="E2" s="48"/>
      <c r="F2" s="48"/>
      <c r="G2" s="48"/>
      <c r="H2" s="48"/>
      <c r="I2" s="48"/>
      <c r="J2" s="48"/>
    </row>
    <row r="3" ht="32.1" customHeight="1" spans="2:10">
      <c r="B3" s="49"/>
      <c r="D3" s="50"/>
      <c r="E3" s="50"/>
      <c r="F3" s="50"/>
      <c r="G3" s="50"/>
      <c r="H3" s="50"/>
      <c r="I3" s="50"/>
      <c r="J3" s="56" t="s">
        <v>2</v>
      </c>
    </row>
    <row r="4" ht="41.25" customHeight="1" spans="1:10">
      <c r="A4" s="51" t="s">
        <v>3</v>
      </c>
      <c r="B4" s="51" t="s">
        <v>4</v>
      </c>
      <c r="C4" s="51" t="s">
        <v>29</v>
      </c>
      <c r="D4" s="51" t="s">
        <v>30</v>
      </c>
      <c r="E4" s="51" t="s">
        <v>63</v>
      </c>
      <c r="F4" s="51" t="s">
        <v>64</v>
      </c>
      <c r="G4" s="51" t="s">
        <v>8</v>
      </c>
      <c r="H4" s="51" t="s">
        <v>65</v>
      </c>
      <c r="I4" s="51" t="s">
        <v>10</v>
      </c>
      <c r="J4" s="51" t="s">
        <v>66</v>
      </c>
    </row>
    <row r="5" ht="30" customHeight="1" spans="1:10">
      <c r="A5" s="52" t="s">
        <v>8</v>
      </c>
      <c r="B5" s="53"/>
      <c r="C5" s="51">
        <f t="shared" ref="C5:I5" si="0">SUM(C6:C14)</f>
        <v>1720</v>
      </c>
      <c r="D5" s="51">
        <f t="shared" si="0"/>
        <v>1720</v>
      </c>
      <c r="E5" s="51">
        <f t="shared" si="0"/>
        <v>460</v>
      </c>
      <c r="F5" s="51">
        <f t="shared" si="0"/>
        <v>100</v>
      </c>
      <c r="G5" s="51">
        <f t="shared" si="0"/>
        <v>4000</v>
      </c>
      <c r="H5" s="51">
        <f t="shared" si="0"/>
        <v>3040</v>
      </c>
      <c r="I5" s="51">
        <f t="shared" si="0"/>
        <v>960</v>
      </c>
      <c r="J5" s="57"/>
    </row>
    <row r="6" ht="33" customHeight="1" spans="1:10">
      <c r="A6" s="54">
        <v>1</v>
      </c>
      <c r="B6" s="55" t="s">
        <v>12</v>
      </c>
      <c r="C6" s="54">
        <v>325</v>
      </c>
      <c r="D6" s="54">
        <v>345</v>
      </c>
      <c r="E6" s="54">
        <v>20</v>
      </c>
      <c r="F6" s="54"/>
      <c r="G6" s="54">
        <f>C6+D6+E6+F6</f>
        <v>690</v>
      </c>
      <c r="H6" s="54">
        <v>788</v>
      </c>
      <c r="I6" s="54">
        <f>G6-H6</f>
        <v>-98</v>
      </c>
      <c r="J6" s="58"/>
    </row>
    <row r="7" ht="33" customHeight="1" spans="1:10">
      <c r="A7" s="54">
        <v>2</v>
      </c>
      <c r="B7" s="55" t="s">
        <v>14</v>
      </c>
      <c r="C7" s="54">
        <v>173</v>
      </c>
      <c r="D7" s="54">
        <v>167</v>
      </c>
      <c r="E7" s="54">
        <v>60</v>
      </c>
      <c r="F7" s="54"/>
      <c r="G7" s="54">
        <f t="shared" ref="G7:G14" si="1">C7+D7+E7+F7</f>
        <v>400</v>
      </c>
      <c r="H7" s="54">
        <v>372</v>
      </c>
      <c r="I7" s="54">
        <f t="shared" ref="I7:I14" si="2">G7-H7</f>
        <v>28</v>
      </c>
      <c r="J7" s="58"/>
    </row>
    <row r="8" ht="33" customHeight="1" spans="1:10">
      <c r="A8" s="54">
        <v>3</v>
      </c>
      <c r="B8" s="55" t="s">
        <v>15</v>
      </c>
      <c r="C8" s="54">
        <v>494</v>
      </c>
      <c r="D8" s="54">
        <v>290</v>
      </c>
      <c r="E8" s="54">
        <v>0</v>
      </c>
      <c r="F8" s="54"/>
      <c r="G8" s="54">
        <f t="shared" si="1"/>
        <v>784</v>
      </c>
      <c r="H8" s="54">
        <v>746</v>
      </c>
      <c r="I8" s="54">
        <f t="shared" si="2"/>
        <v>38</v>
      </c>
      <c r="J8" s="58"/>
    </row>
    <row r="9" ht="33" customHeight="1" spans="1:10">
      <c r="A9" s="54">
        <v>4</v>
      </c>
      <c r="B9" s="55" t="s">
        <v>17</v>
      </c>
      <c r="C9" s="54">
        <v>122</v>
      </c>
      <c r="D9" s="54">
        <v>177</v>
      </c>
      <c r="E9" s="54">
        <v>100</v>
      </c>
      <c r="F9" s="54"/>
      <c r="G9" s="54">
        <f t="shared" si="1"/>
        <v>399</v>
      </c>
      <c r="H9" s="54">
        <v>213</v>
      </c>
      <c r="I9" s="54">
        <f t="shared" si="2"/>
        <v>186</v>
      </c>
      <c r="J9" s="58"/>
    </row>
    <row r="10" ht="33" customHeight="1" spans="1:10">
      <c r="A10" s="54">
        <v>5</v>
      </c>
      <c r="B10" s="55" t="s">
        <v>18</v>
      </c>
      <c r="C10" s="54">
        <v>184</v>
      </c>
      <c r="D10" s="54">
        <v>149</v>
      </c>
      <c r="E10" s="54">
        <v>0</v>
      </c>
      <c r="F10" s="54"/>
      <c r="G10" s="54">
        <f t="shared" si="1"/>
        <v>333</v>
      </c>
      <c r="H10" s="54">
        <v>201</v>
      </c>
      <c r="I10" s="54">
        <f t="shared" si="2"/>
        <v>132</v>
      </c>
      <c r="J10" s="58"/>
    </row>
    <row r="11" ht="33" customHeight="1" spans="1:10">
      <c r="A11" s="54">
        <v>6</v>
      </c>
      <c r="B11" s="55" t="s">
        <v>19</v>
      </c>
      <c r="C11" s="54">
        <v>157</v>
      </c>
      <c r="D11" s="54">
        <v>225</v>
      </c>
      <c r="E11" s="54">
        <v>60</v>
      </c>
      <c r="F11" s="54">
        <v>50</v>
      </c>
      <c r="G11" s="54">
        <f t="shared" si="1"/>
        <v>492</v>
      </c>
      <c r="H11" s="54">
        <v>244</v>
      </c>
      <c r="I11" s="54">
        <f t="shared" si="2"/>
        <v>248</v>
      </c>
      <c r="J11" s="58" t="s">
        <v>67</v>
      </c>
    </row>
    <row r="12" ht="33" customHeight="1" spans="1:10">
      <c r="A12" s="54">
        <v>7</v>
      </c>
      <c r="B12" s="55" t="s">
        <v>20</v>
      </c>
      <c r="C12" s="54">
        <v>107</v>
      </c>
      <c r="D12" s="54">
        <v>147</v>
      </c>
      <c r="E12" s="54">
        <v>100</v>
      </c>
      <c r="F12" s="54">
        <v>50</v>
      </c>
      <c r="G12" s="54">
        <f t="shared" si="1"/>
        <v>404</v>
      </c>
      <c r="H12" s="54">
        <v>179</v>
      </c>
      <c r="I12" s="54">
        <f t="shared" si="2"/>
        <v>225</v>
      </c>
      <c r="J12" s="58" t="s">
        <v>68</v>
      </c>
    </row>
    <row r="13" ht="33" customHeight="1" spans="1:10">
      <c r="A13" s="54">
        <v>8</v>
      </c>
      <c r="B13" s="55" t="s">
        <v>21</v>
      </c>
      <c r="C13" s="54">
        <v>152</v>
      </c>
      <c r="D13" s="54">
        <v>160</v>
      </c>
      <c r="E13" s="54">
        <v>120</v>
      </c>
      <c r="F13" s="54"/>
      <c r="G13" s="54">
        <f t="shared" si="1"/>
        <v>432</v>
      </c>
      <c r="H13" s="54">
        <v>287</v>
      </c>
      <c r="I13" s="54">
        <f t="shared" si="2"/>
        <v>145</v>
      </c>
      <c r="J13" s="58"/>
    </row>
    <row r="14" ht="33" customHeight="1" spans="1:10">
      <c r="A14" s="54">
        <v>9</v>
      </c>
      <c r="B14" s="55" t="s">
        <v>22</v>
      </c>
      <c r="C14" s="54">
        <v>6</v>
      </c>
      <c r="D14" s="54">
        <v>60</v>
      </c>
      <c r="E14" s="54">
        <v>0</v>
      </c>
      <c r="F14" s="54"/>
      <c r="G14" s="54">
        <f t="shared" si="1"/>
        <v>66</v>
      </c>
      <c r="H14" s="54">
        <v>10</v>
      </c>
      <c r="I14" s="54">
        <f t="shared" si="2"/>
        <v>56</v>
      </c>
      <c r="J14" s="58"/>
    </row>
  </sheetData>
  <mergeCells count="3">
    <mergeCell ref="A2:J2"/>
    <mergeCell ref="D3:I3"/>
    <mergeCell ref="A5:B5"/>
  </mergeCells>
  <printOptions horizontalCentered="1"/>
  <pageMargins left="0.354166666666667" right="0.354166666666667" top="0.590277777777778" bottom="0.590277777777778" header="0.511805555555556" footer="0.511805555555556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28"/>
  <sheetViews>
    <sheetView showGridLines="0" workbookViewId="0">
      <selection activeCell="D19" sqref="D19:F19"/>
    </sheetView>
  </sheetViews>
  <sheetFormatPr defaultColWidth="9" defaultRowHeight="14.25" outlineLevelCol="6"/>
  <cols>
    <col min="1" max="1" width="8.33333333333333" style="20" customWidth="1"/>
    <col min="2" max="2" width="10.1083333333333" style="20" customWidth="1"/>
    <col min="3" max="6" width="14.1083333333333" style="20" customWidth="1"/>
    <col min="7" max="7" width="14.1083333333333" style="21" customWidth="1"/>
    <col min="8" max="256" width="9" style="20"/>
    <col min="257" max="16384" width="9" style="17"/>
  </cols>
  <sheetData>
    <row r="1" ht="39" customHeight="1" spans="1:1">
      <c r="A1" s="22" t="s">
        <v>69</v>
      </c>
    </row>
    <row r="2" ht="16.5" customHeight="1" spans="1:6">
      <c r="A2" s="45"/>
      <c r="B2" s="45"/>
      <c r="C2" s="45"/>
      <c r="D2" s="45"/>
      <c r="E2" s="45"/>
      <c r="F2" s="45"/>
    </row>
    <row r="3" ht="33.75" customHeight="1" spans="1:7">
      <c r="A3" s="23" t="s">
        <v>70</v>
      </c>
      <c r="B3" s="23"/>
      <c r="C3" s="23"/>
      <c r="D3" s="23"/>
      <c r="E3" s="23"/>
      <c r="F3" s="23"/>
      <c r="G3" s="23"/>
    </row>
    <row r="4" customHeight="1" spans="1:6">
      <c r="A4" s="21" t="s">
        <v>71</v>
      </c>
      <c r="B4" s="21"/>
      <c r="C4" s="21"/>
      <c r="D4" s="21"/>
      <c r="E4" s="21"/>
      <c r="F4" s="21"/>
    </row>
    <row r="5" s="18" customFormat="1" ht="19.5" customHeight="1" spans="1:7">
      <c r="A5" s="24"/>
      <c r="B5" s="24"/>
      <c r="C5" s="25"/>
      <c r="D5" s="25"/>
      <c r="E5" s="25"/>
      <c r="F5" s="25"/>
      <c r="G5" s="26"/>
    </row>
    <row r="6" s="18" customFormat="1" ht="30" customHeight="1" spans="1:7">
      <c r="A6" s="27" t="s">
        <v>72</v>
      </c>
      <c r="B6" s="27"/>
      <c r="C6" s="27" t="s">
        <v>73</v>
      </c>
      <c r="D6" s="27"/>
      <c r="E6" s="27" t="s">
        <v>73</v>
      </c>
      <c r="F6" s="27"/>
      <c r="G6" s="27"/>
    </row>
    <row r="7" s="18" customFormat="1" ht="30" customHeight="1" spans="1:7">
      <c r="A7" s="27" t="s">
        <v>74</v>
      </c>
      <c r="B7" s="27"/>
      <c r="C7" s="27"/>
      <c r="D7" s="27"/>
      <c r="E7" s="27" t="s">
        <v>75</v>
      </c>
      <c r="F7" s="27"/>
      <c r="G7" s="27"/>
    </row>
    <row r="8" s="18" customFormat="1" ht="30" customHeight="1" spans="1:7">
      <c r="A8" s="28" t="s">
        <v>76</v>
      </c>
      <c r="B8" s="29" t="s">
        <v>77</v>
      </c>
      <c r="C8" s="29"/>
      <c r="D8" s="29"/>
      <c r="E8" s="32">
        <v>11980</v>
      </c>
      <c r="F8" s="32"/>
      <c r="G8" s="32"/>
    </row>
    <row r="9" s="18" customFormat="1" ht="30" customHeight="1" spans="1:7">
      <c r="A9" s="31"/>
      <c r="B9" s="27" t="s">
        <v>78</v>
      </c>
      <c r="C9" s="27"/>
      <c r="D9" s="27"/>
      <c r="E9" s="32">
        <v>11980</v>
      </c>
      <c r="F9" s="32"/>
      <c r="G9" s="32"/>
    </row>
    <row r="10" s="18" customFormat="1" ht="30" customHeight="1" spans="1:7">
      <c r="A10" s="33"/>
      <c r="B10" s="27" t="s">
        <v>79</v>
      </c>
      <c r="C10" s="27"/>
      <c r="D10" s="27"/>
      <c r="E10" s="30"/>
      <c r="F10" s="30"/>
      <c r="G10" s="30"/>
    </row>
    <row r="11" s="19" customFormat="1" ht="24" customHeight="1" spans="1:7">
      <c r="A11" s="34" t="s">
        <v>80</v>
      </c>
      <c r="B11" s="35" t="s">
        <v>81</v>
      </c>
      <c r="C11" s="36"/>
      <c r="D11" s="36"/>
      <c r="E11" s="36"/>
      <c r="F11" s="36"/>
      <c r="G11" s="37"/>
    </row>
    <row r="12" s="19" customFormat="1" ht="82" customHeight="1" spans="1:7">
      <c r="A12" s="38"/>
      <c r="B12" s="39" t="s">
        <v>82</v>
      </c>
      <c r="C12" s="40"/>
      <c r="D12" s="40"/>
      <c r="E12" s="40"/>
      <c r="F12" s="40"/>
      <c r="G12" s="41"/>
    </row>
    <row r="13" s="19" customFormat="1" ht="35" customHeight="1" spans="1:7">
      <c r="A13" s="27" t="s">
        <v>83</v>
      </c>
      <c r="B13" s="27" t="s">
        <v>84</v>
      </c>
      <c r="C13" s="27" t="s">
        <v>85</v>
      </c>
      <c r="D13" s="27" t="s">
        <v>86</v>
      </c>
      <c r="E13" s="27"/>
      <c r="F13" s="27"/>
      <c r="G13" s="27" t="s">
        <v>87</v>
      </c>
    </row>
    <row r="14" s="19" customFormat="1" ht="24" customHeight="1" spans="1:7">
      <c r="A14" s="27"/>
      <c r="B14" s="34" t="s">
        <v>88</v>
      </c>
      <c r="C14" s="34" t="s">
        <v>89</v>
      </c>
      <c r="D14" s="39" t="s">
        <v>90</v>
      </c>
      <c r="E14" s="40"/>
      <c r="F14" s="41"/>
      <c r="G14" s="42" t="s">
        <v>91</v>
      </c>
    </row>
    <row r="15" s="19" customFormat="1" ht="24" customHeight="1" spans="1:7">
      <c r="A15" s="27"/>
      <c r="B15" s="43"/>
      <c r="C15" s="43"/>
      <c r="D15" s="39" t="s">
        <v>92</v>
      </c>
      <c r="E15" s="40"/>
      <c r="F15" s="41"/>
      <c r="G15" s="42" t="s">
        <v>93</v>
      </c>
    </row>
    <row r="16" s="19" customFormat="1" ht="24" customHeight="1" spans="1:7">
      <c r="A16" s="27"/>
      <c r="B16" s="43"/>
      <c r="C16" s="43"/>
      <c r="D16" s="39" t="s">
        <v>94</v>
      </c>
      <c r="E16" s="40"/>
      <c r="F16" s="41"/>
      <c r="G16" s="42" t="s">
        <v>95</v>
      </c>
    </row>
    <row r="17" s="19" customFormat="1" ht="24" customHeight="1" spans="1:7">
      <c r="A17" s="27"/>
      <c r="B17" s="43"/>
      <c r="C17" s="43"/>
      <c r="D17" s="39" t="s">
        <v>96</v>
      </c>
      <c r="E17" s="40"/>
      <c r="F17" s="41"/>
      <c r="G17" s="42" t="s">
        <v>97</v>
      </c>
    </row>
    <row r="18" s="19" customFormat="1" ht="24" customHeight="1" spans="1:7">
      <c r="A18" s="27"/>
      <c r="B18" s="43"/>
      <c r="C18" s="43"/>
      <c r="D18" s="39" t="s">
        <v>98</v>
      </c>
      <c r="E18" s="40"/>
      <c r="F18" s="41"/>
      <c r="G18" s="42" t="s">
        <v>93</v>
      </c>
    </row>
    <row r="19" s="19" customFormat="1" ht="30" customHeight="1" spans="1:7">
      <c r="A19" s="27"/>
      <c r="B19" s="43"/>
      <c r="C19" s="34" t="s">
        <v>99</v>
      </c>
      <c r="D19" s="39" t="s">
        <v>100</v>
      </c>
      <c r="E19" s="40"/>
      <c r="F19" s="41"/>
      <c r="G19" s="44">
        <v>1</v>
      </c>
    </row>
    <row r="20" s="19" customFormat="1" ht="24" customHeight="1" spans="1:7">
      <c r="A20" s="27"/>
      <c r="B20" s="43"/>
      <c r="C20" s="43"/>
      <c r="D20" s="39" t="s">
        <v>101</v>
      </c>
      <c r="E20" s="40"/>
      <c r="F20" s="41"/>
      <c r="G20" s="42" t="s">
        <v>102</v>
      </c>
    </row>
    <row r="21" s="19" customFormat="1" ht="24" customHeight="1" spans="1:7">
      <c r="A21" s="27"/>
      <c r="B21" s="43"/>
      <c r="C21" s="34" t="s">
        <v>103</v>
      </c>
      <c r="D21" s="39" t="s">
        <v>104</v>
      </c>
      <c r="E21" s="40"/>
      <c r="F21" s="41"/>
      <c r="G21" s="27" t="s">
        <v>105</v>
      </c>
    </row>
    <row r="22" s="19" customFormat="1" ht="24" customHeight="1" spans="1:7">
      <c r="A22" s="27"/>
      <c r="B22" s="43"/>
      <c r="C22" s="43"/>
      <c r="D22" s="39" t="s">
        <v>106</v>
      </c>
      <c r="E22" s="40"/>
      <c r="F22" s="41"/>
      <c r="G22" s="44">
        <v>1</v>
      </c>
    </row>
    <row r="23" s="19" customFormat="1" ht="24" customHeight="1" spans="1:7">
      <c r="A23" s="27"/>
      <c r="B23" s="34" t="s">
        <v>107</v>
      </c>
      <c r="C23" s="34" t="s">
        <v>108</v>
      </c>
      <c r="D23" s="39" t="s">
        <v>109</v>
      </c>
      <c r="E23" s="40"/>
      <c r="F23" s="41"/>
      <c r="G23" s="42" t="s">
        <v>93</v>
      </c>
    </row>
    <row r="24" s="19" customFormat="1" ht="24" customHeight="1" spans="1:7">
      <c r="A24" s="27"/>
      <c r="B24" s="43"/>
      <c r="C24" s="43"/>
      <c r="D24" s="39" t="s">
        <v>110</v>
      </c>
      <c r="E24" s="40"/>
      <c r="F24" s="41"/>
      <c r="G24" s="42" t="s">
        <v>93</v>
      </c>
    </row>
    <row r="25" s="19" customFormat="1" ht="24" customHeight="1" spans="1:7">
      <c r="A25" s="27"/>
      <c r="B25" s="43"/>
      <c r="C25" s="43"/>
      <c r="D25" s="39" t="s">
        <v>111</v>
      </c>
      <c r="E25" s="40"/>
      <c r="F25" s="41"/>
      <c r="G25" s="42" t="s">
        <v>112</v>
      </c>
    </row>
    <row r="26" s="19" customFormat="1" ht="24" customHeight="1" spans="1:7">
      <c r="A26" s="27"/>
      <c r="B26" s="43" t="s">
        <v>113</v>
      </c>
      <c r="C26" s="27" t="s">
        <v>114</v>
      </c>
      <c r="D26" s="39" t="s">
        <v>115</v>
      </c>
      <c r="E26" s="40"/>
      <c r="F26" s="41"/>
      <c r="G26" s="42" t="s">
        <v>116</v>
      </c>
    </row>
    <row r="27" s="19" customFormat="1" ht="24" customHeight="1" spans="1:7">
      <c r="A27" s="27"/>
      <c r="B27" s="43"/>
      <c r="C27" s="27"/>
      <c r="D27" s="39" t="s">
        <v>117</v>
      </c>
      <c r="E27" s="40"/>
      <c r="F27" s="41"/>
      <c r="G27" s="42" t="s">
        <v>116</v>
      </c>
    </row>
    <row r="28" s="19" customFormat="1" ht="24" customHeight="1" spans="1:7">
      <c r="A28" s="27"/>
      <c r="B28" s="38"/>
      <c r="C28" s="27"/>
      <c r="D28" s="29" t="s">
        <v>118</v>
      </c>
      <c r="E28" s="29"/>
      <c r="F28" s="29"/>
      <c r="G28" s="42" t="s">
        <v>116</v>
      </c>
    </row>
  </sheetData>
  <mergeCells count="41">
    <mergeCell ref="A3:G3"/>
    <mergeCell ref="A4:G4"/>
    <mergeCell ref="A6:D6"/>
    <mergeCell ref="E6:G6"/>
    <mergeCell ref="A7:D7"/>
    <mergeCell ref="E7:G7"/>
    <mergeCell ref="B8:D8"/>
    <mergeCell ref="E8:G8"/>
    <mergeCell ref="B9:D9"/>
    <mergeCell ref="E9:G9"/>
    <mergeCell ref="B10:D10"/>
    <mergeCell ref="E10:G10"/>
    <mergeCell ref="B11:G11"/>
    <mergeCell ref="B12:G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A8:A10"/>
    <mergeCell ref="A11:A12"/>
    <mergeCell ref="A13:A28"/>
    <mergeCell ref="B14:B21"/>
    <mergeCell ref="B23:B24"/>
    <mergeCell ref="B26:B28"/>
    <mergeCell ref="C14:C17"/>
    <mergeCell ref="C19:C20"/>
    <mergeCell ref="C21:C22"/>
    <mergeCell ref="C23:C24"/>
    <mergeCell ref="C26:C28"/>
  </mergeCells>
  <printOptions horizontalCentered="1"/>
  <pageMargins left="0.46875" right="0.46875" top="0.588888888888889" bottom="0.588888888888889" header="0.279166666666667" footer="0.2"/>
  <pageSetup paperSize="9" scale="94" fitToWidth="0" fitToHeight="0" orientation="portrait" horizontalDpi="600" vertic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V26"/>
  <sheetViews>
    <sheetView workbookViewId="0">
      <selection activeCell="A2" sqref="$A2:$XFD2"/>
    </sheetView>
  </sheetViews>
  <sheetFormatPr defaultColWidth="9" defaultRowHeight="14.25"/>
  <cols>
    <col min="1" max="1" width="8.33333333333333" style="20" customWidth="1"/>
    <col min="2" max="2" width="10.1083333333333" style="20" customWidth="1"/>
    <col min="3" max="6" width="14.1083333333333" style="20" customWidth="1"/>
    <col min="7" max="7" width="10.625" style="21" customWidth="1"/>
    <col min="8" max="256" width="9" style="20"/>
    <col min="257" max="16384" width="9" style="17"/>
  </cols>
  <sheetData>
    <row r="1" s="17" customFormat="1" ht="22" customHeight="1" spans="1:256">
      <c r="A1" s="22" t="s">
        <v>119</v>
      </c>
      <c r="B1" s="20"/>
      <c r="C1" s="20"/>
      <c r="D1" s="20"/>
      <c r="E1" s="20"/>
      <c r="F1" s="20"/>
      <c r="G1" s="21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  <c r="IO1" s="20"/>
      <c r="IP1" s="20"/>
      <c r="IQ1" s="20"/>
      <c r="IR1" s="20"/>
      <c r="IS1" s="20"/>
      <c r="IT1" s="20"/>
      <c r="IU1" s="20"/>
      <c r="IV1" s="20"/>
    </row>
    <row r="2" s="17" customFormat="1" ht="33.75" customHeight="1" spans="1:256">
      <c r="A2" s="23" t="s">
        <v>120</v>
      </c>
      <c r="B2" s="23"/>
      <c r="C2" s="23"/>
      <c r="D2" s="23"/>
      <c r="E2" s="23"/>
      <c r="F2" s="23"/>
      <c r="G2" s="23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  <c r="IT2" s="20"/>
      <c r="IU2" s="20"/>
      <c r="IV2" s="20"/>
    </row>
    <row r="3" s="17" customFormat="1" ht="12" customHeight="1" spans="1:256">
      <c r="A3" s="21" t="s">
        <v>71</v>
      </c>
      <c r="B3" s="21"/>
      <c r="C3" s="21"/>
      <c r="D3" s="21"/>
      <c r="E3" s="21"/>
      <c r="F3" s="21"/>
      <c r="G3" s="21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  <c r="IS3" s="20"/>
      <c r="IT3" s="20"/>
      <c r="IU3" s="20"/>
      <c r="IV3" s="20"/>
    </row>
    <row r="4" s="18" customFormat="1" ht="19.5" customHeight="1" spans="1:7">
      <c r="A4" s="24" t="s">
        <v>121</v>
      </c>
      <c r="B4" s="24"/>
      <c r="C4" s="25"/>
      <c r="D4" s="25"/>
      <c r="E4" s="25"/>
      <c r="F4" s="25"/>
      <c r="G4" s="26"/>
    </row>
    <row r="5" s="18" customFormat="1" ht="30" customHeight="1" spans="1:7">
      <c r="A5" s="27" t="s">
        <v>72</v>
      </c>
      <c r="B5" s="27"/>
      <c r="C5" s="27"/>
      <c r="D5" s="27"/>
      <c r="E5" s="27" t="s">
        <v>73</v>
      </c>
      <c r="F5" s="27"/>
      <c r="G5" s="27"/>
    </row>
    <row r="6" s="18" customFormat="1" ht="30" customHeight="1" spans="1:7">
      <c r="A6" s="27" t="s">
        <v>122</v>
      </c>
      <c r="B6" s="27"/>
      <c r="C6" s="27"/>
      <c r="D6" s="27"/>
      <c r="E6" s="27" t="s">
        <v>123</v>
      </c>
      <c r="F6" s="27"/>
      <c r="G6" s="27"/>
    </row>
    <row r="7" s="18" customFormat="1" ht="30" customHeight="1" spans="1:7">
      <c r="A7" s="28" t="s">
        <v>76</v>
      </c>
      <c r="B7" s="29" t="s">
        <v>77</v>
      </c>
      <c r="C7" s="29"/>
      <c r="D7" s="29"/>
      <c r="E7" s="30"/>
      <c r="F7" s="30"/>
      <c r="G7" s="30"/>
    </row>
    <row r="8" s="18" customFormat="1" ht="30" customHeight="1" spans="1:7">
      <c r="A8" s="31"/>
      <c r="B8" s="27" t="s">
        <v>78</v>
      </c>
      <c r="C8" s="27"/>
      <c r="D8" s="27"/>
      <c r="E8" s="32"/>
      <c r="F8" s="32"/>
      <c r="G8" s="32"/>
    </row>
    <row r="9" s="18" customFormat="1" ht="30" customHeight="1" spans="1:7">
      <c r="A9" s="33"/>
      <c r="B9" s="27" t="s">
        <v>79</v>
      </c>
      <c r="C9" s="27"/>
      <c r="D9" s="27"/>
      <c r="E9" s="30"/>
      <c r="F9" s="30"/>
      <c r="G9" s="30"/>
    </row>
    <row r="10" s="19" customFormat="1" ht="24" customHeight="1" spans="1:7">
      <c r="A10" s="34" t="s">
        <v>80</v>
      </c>
      <c r="B10" s="35" t="s">
        <v>81</v>
      </c>
      <c r="C10" s="36"/>
      <c r="D10" s="36"/>
      <c r="E10" s="36"/>
      <c r="F10" s="36"/>
      <c r="G10" s="37"/>
    </row>
    <row r="11" s="19" customFormat="1" ht="52" customHeight="1" spans="1:7">
      <c r="A11" s="38"/>
      <c r="B11" s="39" t="s">
        <v>82</v>
      </c>
      <c r="C11" s="40"/>
      <c r="D11" s="40"/>
      <c r="E11" s="40"/>
      <c r="F11" s="40"/>
      <c r="G11" s="41"/>
    </row>
    <row r="12" s="19" customFormat="1" ht="35" customHeight="1" spans="1:7">
      <c r="A12" s="27" t="s">
        <v>83</v>
      </c>
      <c r="B12" s="27" t="s">
        <v>84</v>
      </c>
      <c r="C12" s="27" t="s">
        <v>85</v>
      </c>
      <c r="D12" s="27" t="s">
        <v>86</v>
      </c>
      <c r="E12" s="27"/>
      <c r="F12" s="27"/>
      <c r="G12" s="27" t="s">
        <v>87</v>
      </c>
    </row>
    <row r="13" s="19" customFormat="1" ht="24" customHeight="1" spans="1:7">
      <c r="A13" s="27"/>
      <c r="B13" s="34" t="s">
        <v>88</v>
      </c>
      <c r="C13" s="34" t="s">
        <v>89</v>
      </c>
      <c r="D13" s="39" t="s">
        <v>90</v>
      </c>
      <c r="E13" s="40"/>
      <c r="F13" s="41"/>
      <c r="G13" s="42"/>
    </row>
    <row r="14" s="19" customFormat="1" ht="24" customHeight="1" spans="1:7">
      <c r="A14" s="27"/>
      <c r="B14" s="43"/>
      <c r="C14" s="43"/>
      <c r="D14" s="39" t="s">
        <v>92</v>
      </c>
      <c r="E14" s="40"/>
      <c r="F14" s="41"/>
      <c r="G14" s="42"/>
    </row>
    <row r="15" s="19" customFormat="1" ht="24" customHeight="1" spans="1:7">
      <c r="A15" s="27"/>
      <c r="B15" s="43"/>
      <c r="C15" s="43"/>
      <c r="D15" s="39" t="s">
        <v>94</v>
      </c>
      <c r="E15" s="40"/>
      <c r="F15" s="41"/>
      <c r="G15" s="42"/>
    </row>
    <row r="16" s="19" customFormat="1" ht="24" customHeight="1" spans="1:7">
      <c r="A16" s="27"/>
      <c r="B16" s="43"/>
      <c r="C16" s="43"/>
      <c r="D16" s="39" t="s">
        <v>96</v>
      </c>
      <c r="E16" s="40"/>
      <c r="F16" s="41"/>
      <c r="G16" s="42"/>
    </row>
    <row r="17" s="19" customFormat="1" ht="24" customHeight="1" spans="1:7">
      <c r="A17" s="27"/>
      <c r="B17" s="43"/>
      <c r="C17" s="43"/>
      <c r="D17" s="39" t="s">
        <v>98</v>
      </c>
      <c r="E17" s="40"/>
      <c r="F17" s="41"/>
      <c r="G17" s="42"/>
    </row>
    <row r="18" s="19" customFormat="1" ht="30" customHeight="1" spans="1:7">
      <c r="A18" s="27"/>
      <c r="B18" s="43"/>
      <c r="C18" s="34" t="s">
        <v>99</v>
      </c>
      <c r="D18" s="39" t="s">
        <v>100</v>
      </c>
      <c r="E18" s="40"/>
      <c r="F18" s="41"/>
      <c r="G18" s="44"/>
    </row>
    <row r="19" s="19" customFormat="1" ht="24" customHeight="1" spans="1:7">
      <c r="A19" s="27"/>
      <c r="B19" s="43"/>
      <c r="C19" s="43"/>
      <c r="D19" s="39" t="s">
        <v>101</v>
      </c>
      <c r="E19" s="40"/>
      <c r="F19" s="41"/>
      <c r="G19" s="42"/>
    </row>
    <row r="20" s="19" customFormat="1" ht="24" customHeight="1" spans="1:7">
      <c r="A20" s="27"/>
      <c r="B20" s="43"/>
      <c r="C20" s="34" t="s">
        <v>103</v>
      </c>
      <c r="D20" s="39" t="s">
        <v>104</v>
      </c>
      <c r="E20" s="40"/>
      <c r="F20" s="41"/>
      <c r="G20" s="27"/>
    </row>
    <row r="21" s="19" customFormat="1" ht="24" customHeight="1" spans="1:7">
      <c r="A21" s="27"/>
      <c r="B21" s="34" t="s">
        <v>107</v>
      </c>
      <c r="C21" s="34" t="s">
        <v>108</v>
      </c>
      <c r="D21" s="39" t="s">
        <v>109</v>
      </c>
      <c r="E21" s="40"/>
      <c r="F21" s="41"/>
      <c r="G21" s="42"/>
    </row>
    <row r="22" s="19" customFormat="1" ht="24" customHeight="1" spans="1:7">
      <c r="A22" s="27"/>
      <c r="B22" s="43"/>
      <c r="C22" s="43"/>
      <c r="D22" s="39" t="s">
        <v>110</v>
      </c>
      <c r="E22" s="40"/>
      <c r="F22" s="41"/>
      <c r="G22" s="42"/>
    </row>
    <row r="23" s="19" customFormat="1" ht="24" customHeight="1" spans="1:7">
      <c r="A23" s="27"/>
      <c r="B23" s="43"/>
      <c r="C23" s="43"/>
      <c r="D23" s="39" t="s">
        <v>111</v>
      </c>
      <c r="E23" s="40"/>
      <c r="F23" s="41"/>
      <c r="G23" s="42"/>
    </row>
    <row r="24" s="19" customFormat="1" ht="24" customHeight="1" spans="1:7">
      <c r="A24" s="27"/>
      <c r="B24" s="43" t="s">
        <v>113</v>
      </c>
      <c r="C24" s="27" t="s">
        <v>114</v>
      </c>
      <c r="D24" s="39" t="s">
        <v>115</v>
      </c>
      <c r="E24" s="40"/>
      <c r="F24" s="41"/>
      <c r="G24" s="42"/>
    </row>
    <row r="25" s="19" customFormat="1" ht="24" customHeight="1" spans="1:7">
      <c r="A25" s="27"/>
      <c r="B25" s="43"/>
      <c r="C25" s="27"/>
      <c r="D25" s="39" t="s">
        <v>117</v>
      </c>
      <c r="E25" s="40"/>
      <c r="F25" s="41"/>
      <c r="G25" s="42"/>
    </row>
    <row r="26" s="19" customFormat="1" ht="24" customHeight="1" spans="1:7">
      <c r="A26" s="27"/>
      <c r="B26" s="38"/>
      <c r="C26" s="27"/>
      <c r="D26" s="29" t="s">
        <v>118</v>
      </c>
      <c r="E26" s="29"/>
      <c r="F26" s="29"/>
      <c r="G26" s="42"/>
    </row>
  </sheetData>
  <mergeCells count="40">
    <mergeCell ref="A2:G2"/>
    <mergeCell ref="A3:G3"/>
    <mergeCell ref="A4:B4"/>
    <mergeCell ref="A5:D5"/>
    <mergeCell ref="E5:G5"/>
    <mergeCell ref="A6:D6"/>
    <mergeCell ref="E6:G6"/>
    <mergeCell ref="B7:D7"/>
    <mergeCell ref="E7:G7"/>
    <mergeCell ref="B8:D8"/>
    <mergeCell ref="E8:G8"/>
    <mergeCell ref="B9:D9"/>
    <mergeCell ref="E9:G9"/>
    <mergeCell ref="B10:G10"/>
    <mergeCell ref="B11:G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A7:A9"/>
    <mergeCell ref="A10:A11"/>
    <mergeCell ref="A12:A26"/>
    <mergeCell ref="B13:B20"/>
    <mergeCell ref="B21:B22"/>
    <mergeCell ref="B24:B26"/>
    <mergeCell ref="C13:C16"/>
    <mergeCell ref="C18:C19"/>
    <mergeCell ref="C21:C22"/>
    <mergeCell ref="C24:C26"/>
  </mergeCells>
  <pageMargins left="0.75" right="0.75" top="1" bottom="1" header="0.511805555555556" footer="0.511805555555556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9"/>
  <sheetViews>
    <sheetView workbookViewId="0">
      <selection activeCell="F23" sqref="F23"/>
    </sheetView>
  </sheetViews>
  <sheetFormatPr defaultColWidth="9" defaultRowHeight="14.25"/>
  <cols>
    <col min="1" max="1" width="4" style="2" customWidth="1"/>
    <col min="2" max="2" width="20" style="2" customWidth="1"/>
    <col min="3" max="3" width="9" style="2"/>
    <col min="4" max="5" width="7.375" style="2" customWidth="1"/>
    <col min="6" max="6" width="7.75" style="2" customWidth="1"/>
    <col min="7" max="7" width="8.625" style="2" customWidth="1"/>
    <col min="8" max="9" width="6.75" style="2" customWidth="1"/>
    <col min="10" max="10" width="8.375" style="2" customWidth="1"/>
    <col min="11" max="11" width="24.375" style="2" customWidth="1"/>
    <col min="12" max="256" width="9" style="2"/>
    <col min="257" max="16384" width="9" style="3"/>
  </cols>
  <sheetData>
    <row r="1" ht="18.75" spans="1:1">
      <c r="A1" s="4" t="s">
        <v>124</v>
      </c>
    </row>
    <row r="2" ht="54" customHeight="1" spans="1:11">
      <c r="A2" s="5" t="s">
        <v>125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ht="29" customHeight="1" spans="1:11">
      <c r="A3" s="7" t="s">
        <v>126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ht="21" customHeight="1" spans="1:11">
      <c r="A4" s="8" t="s">
        <v>3</v>
      </c>
      <c r="B4" s="8" t="s">
        <v>127</v>
      </c>
      <c r="C4" s="8" t="s">
        <v>128</v>
      </c>
      <c r="D4" s="8" t="s">
        <v>129</v>
      </c>
      <c r="E4" s="9" t="s">
        <v>130</v>
      </c>
      <c r="F4" s="10"/>
      <c r="G4" s="10"/>
      <c r="H4" s="10"/>
      <c r="I4" s="10"/>
      <c r="J4" s="11"/>
      <c r="K4" s="8" t="s">
        <v>131</v>
      </c>
    </row>
    <row r="5" s="1" customFormat="1" ht="41" customHeight="1" spans="1:11">
      <c r="A5" s="12"/>
      <c r="B5" s="12"/>
      <c r="C5" s="12"/>
      <c r="D5" s="12"/>
      <c r="E5" s="13" t="s">
        <v>132</v>
      </c>
      <c r="F5" s="13" t="s">
        <v>133</v>
      </c>
      <c r="G5" s="13" t="s">
        <v>134</v>
      </c>
      <c r="H5" s="13" t="s">
        <v>135</v>
      </c>
      <c r="I5" s="13" t="s">
        <v>136</v>
      </c>
      <c r="J5" s="13" t="s">
        <v>137</v>
      </c>
      <c r="K5" s="12"/>
    </row>
    <row r="6" ht="21" customHeight="1" spans="1:11">
      <c r="A6" s="16"/>
      <c r="B6" s="16"/>
      <c r="C6" s="16"/>
      <c r="D6" s="16"/>
      <c r="E6" s="14"/>
      <c r="F6" s="14"/>
      <c r="G6" s="14"/>
      <c r="H6" s="14"/>
      <c r="I6" s="14"/>
      <c r="J6" s="14"/>
      <c r="K6" s="16"/>
    </row>
    <row r="7" ht="21" customHeight="1" spans="1:11">
      <c r="A7" s="16"/>
      <c r="B7" s="16"/>
      <c r="C7" s="16"/>
      <c r="D7" s="16"/>
      <c r="E7" s="14"/>
      <c r="F7" s="14"/>
      <c r="G7" s="14"/>
      <c r="H7" s="14"/>
      <c r="I7" s="14"/>
      <c r="J7" s="14"/>
      <c r="K7" s="16"/>
    </row>
    <row r="8" ht="21" customHeight="1" spans="1:11">
      <c r="A8" s="16"/>
      <c r="B8" s="16"/>
      <c r="C8" s="16"/>
      <c r="D8" s="16"/>
      <c r="E8" s="14"/>
      <c r="F8" s="14"/>
      <c r="G8" s="14"/>
      <c r="H8" s="14"/>
      <c r="I8" s="14"/>
      <c r="J8" s="14"/>
      <c r="K8" s="16"/>
    </row>
    <row r="9" ht="21" customHeight="1" spans="1:12">
      <c r="A9" s="14"/>
      <c r="B9" s="14"/>
      <c r="C9" s="14" t="s">
        <v>138</v>
      </c>
      <c r="D9" s="14" t="s">
        <v>138</v>
      </c>
      <c r="E9" s="14" t="s">
        <v>138</v>
      </c>
      <c r="F9" s="14" t="s">
        <v>138</v>
      </c>
      <c r="G9" s="14" t="s">
        <v>138</v>
      </c>
      <c r="H9" s="14"/>
      <c r="I9" s="14"/>
      <c r="J9" s="14" t="s">
        <v>138</v>
      </c>
      <c r="K9" s="14" t="s">
        <v>138</v>
      </c>
      <c r="L9" s="2" t="s">
        <v>138</v>
      </c>
    </row>
  </sheetData>
  <mergeCells count="7">
    <mergeCell ref="A2:K2"/>
    <mergeCell ref="E4:J4"/>
    <mergeCell ref="A4:A5"/>
    <mergeCell ref="B4:B5"/>
    <mergeCell ref="C4:C5"/>
    <mergeCell ref="D4:D5"/>
    <mergeCell ref="K4:K5"/>
  </mergeCells>
  <pageMargins left="0.75" right="0.75" top="1" bottom="1" header="0.509027777777778" footer="0.509027777777778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12"/>
  <sheetViews>
    <sheetView tabSelected="1" workbookViewId="0">
      <selection activeCell="K12" sqref="K12"/>
    </sheetView>
  </sheetViews>
  <sheetFormatPr defaultColWidth="9" defaultRowHeight="14.25"/>
  <cols>
    <col min="1" max="1" width="5" style="2" customWidth="1"/>
    <col min="2" max="2" width="21.2" style="2" customWidth="1"/>
    <col min="3" max="4" width="9" style="2"/>
    <col min="5" max="5" width="7.75" style="2" customWidth="1"/>
    <col min="6" max="6" width="7.25" style="2" customWidth="1"/>
    <col min="7" max="7" width="9.25" style="2" customWidth="1"/>
    <col min="8" max="8" width="7.625" style="2" customWidth="1"/>
    <col min="9" max="9" width="15" style="2" customWidth="1"/>
    <col min="10" max="10" width="15.25" style="2" customWidth="1"/>
    <col min="11" max="256" width="9" style="2"/>
    <col min="257" max="16384" width="9" style="3"/>
  </cols>
  <sheetData>
    <row r="1" ht="18.75" spans="1:1">
      <c r="A1" s="4" t="s">
        <v>139</v>
      </c>
    </row>
    <row r="2" ht="54" customHeight="1" spans="1:10">
      <c r="A2" s="5" t="s">
        <v>140</v>
      </c>
      <c r="B2" s="6"/>
      <c r="C2" s="6"/>
      <c r="D2" s="6"/>
      <c r="E2" s="6"/>
      <c r="F2" s="6"/>
      <c r="G2" s="6"/>
      <c r="H2" s="6"/>
      <c r="I2" s="6"/>
      <c r="J2" s="6"/>
    </row>
    <row r="3" ht="29" customHeight="1" spans="1:10">
      <c r="A3" s="7" t="s">
        <v>141</v>
      </c>
      <c r="B3" s="7"/>
      <c r="C3" s="7"/>
      <c r="D3" s="7"/>
      <c r="E3" s="7"/>
      <c r="F3" s="7"/>
      <c r="G3" s="7"/>
      <c r="H3" s="7"/>
      <c r="I3" s="7"/>
      <c r="J3" s="7"/>
    </row>
    <row r="4" ht="21" customHeight="1" spans="1:10">
      <c r="A4" s="8" t="s">
        <v>3</v>
      </c>
      <c r="B4" s="8" t="s">
        <v>127</v>
      </c>
      <c r="C4" s="8" t="s">
        <v>128</v>
      </c>
      <c r="D4" s="8" t="s">
        <v>129</v>
      </c>
      <c r="E4" s="9" t="s">
        <v>130</v>
      </c>
      <c r="F4" s="10"/>
      <c r="G4" s="10"/>
      <c r="H4" s="11"/>
      <c r="I4" s="15" t="s">
        <v>142</v>
      </c>
      <c r="J4" s="8" t="s">
        <v>131</v>
      </c>
    </row>
    <row r="5" s="1" customFormat="1" ht="36" customHeight="1" spans="1:10">
      <c r="A5" s="12"/>
      <c r="B5" s="12"/>
      <c r="C5" s="12"/>
      <c r="D5" s="12" t="s">
        <v>129</v>
      </c>
      <c r="E5" s="13" t="s">
        <v>132</v>
      </c>
      <c r="F5" s="13" t="s">
        <v>133</v>
      </c>
      <c r="G5" s="13" t="s">
        <v>134</v>
      </c>
      <c r="H5" s="13" t="s">
        <v>135</v>
      </c>
      <c r="I5" s="12"/>
      <c r="J5" s="12"/>
    </row>
    <row r="6" ht="24" customHeight="1" spans="1:10">
      <c r="A6" s="9" t="s">
        <v>143</v>
      </c>
      <c r="B6" s="10"/>
      <c r="C6" s="11"/>
      <c r="D6" s="14" t="s">
        <v>138</v>
      </c>
      <c r="E6" s="14" t="s">
        <v>138</v>
      </c>
      <c r="F6" s="14" t="s">
        <v>138</v>
      </c>
      <c r="G6" s="14" t="s">
        <v>138</v>
      </c>
      <c r="H6" s="14" t="s">
        <v>138</v>
      </c>
      <c r="I6" s="14"/>
      <c r="J6" s="14"/>
    </row>
    <row r="7" ht="35" customHeight="1" spans="1:11">
      <c r="A7" s="14"/>
      <c r="B7" s="14"/>
      <c r="C7" s="14" t="s">
        <v>138</v>
      </c>
      <c r="D7" s="14" t="s">
        <v>138</v>
      </c>
      <c r="E7" s="14" t="s">
        <v>138</v>
      </c>
      <c r="F7" s="14" t="s">
        <v>138</v>
      </c>
      <c r="G7" s="14" t="s">
        <v>138</v>
      </c>
      <c r="H7" s="14" t="s">
        <v>138</v>
      </c>
      <c r="I7" s="14"/>
      <c r="J7" s="14" t="s">
        <v>138</v>
      </c>
      <c r="K7" s="2" t="s">
        <v>138</v>
      </c>
    </row>
    <row r="8" ht="35" customHeight="1" spans="1:11">
      <c r="A8" s="14"/>
      <c r="B8" s="14"/>
      <c r="C8" s="14" t="s">
        <v>138</v>
      </c>
      <c r="D8" s="14" t="s">
        <v>138</v>
      </c>
      <c r="E8" s="14" t="s">
        <v>138</v>
      </c>
      <c r="F8" s="14" t="s">
        <v>138</v>
      </c>
      <c r="G8" s="14" t="s">
        <v>138</v>
      </c>
      <c r="H8" s="14" t="s">
        <v>138</v>
      </c>
      <c r="I8" s="14"/>
      <c r="J8" s="14" t="s">
        <v>138</v>
      </c>
      <c r="K8" s="2" t="s">
        <v>138</v>
      </c>
    </row>
    <row r="9" ht="35" customHeight="1" spans="1:11">
      <c r="A9" s="14"/>
      <c r="B9" s="14"/>
      <c r="C9" s="14" t="s">
        <v>138</v>
      </c>
      <c r="D9" s="14" t="s">
        <v>138</v>
      </c>
      <c r="E9" s="14" t="s">
        <v>138</v>
      </c>
      <c r="F9" s="14" t="s">
        <v>138</v>
      </c>
      <c r="G9" s="14" t="s">
        <v>138</v>
      </c>
      <c r="H9" s="14" t="s">
        <v>138</v>
      </c>
      <c r="I9" s="14"/>
      <c r="J9" s="14" t="s">
        <v>138</v>
      </c>
      <c r="K9" s="2" t="s">
        <v>138</v>
      </c>
    </row>
    <row r="10" ht="35" customHeight="1" spans="1:11">
      <c r="A10" s="14"/>
      <c r="B10" s="14"/>
      <c r="C10" s="14" t="s">
        <v>138</v>
      </c>
      <c r="D10" s="14" t="s">
        <v>138</v>
      </c>
      <c r="E10" s="14" t="s">
        <v>138</v>
      </c>
      <c r="F10" s="14" t="s">
        <v>138</v>
      </c>
      <c r="G10" s="14" t="s">
        <v>138</v>
      </c>
      <c r="H10" s="14" t="s">
        <v>138</v>
      </c>
      <c r="I10" s="14"/>
      <c r="J10" s="14" t="s">
        <v>138</v>
      </c>
      <c r="K10" s="2" t="s">
        <v>138</v>
      </c>
    </row>
    <row r="11" ht="35" customHeight="1" spans="1:11">
      <c r="A11" s="14"/>
      <c r="B11" s="14"/>
      <c r="C11" s="14" t="s">
        <v>138</v>
      </c>
      <c r="D11" s="14" t="s">
        <v>138</v>
      </c>
      <c r="E11" s="14" t="s">
        <v>138</v>
      </c>
      <c r="F11" s="14" t="s">
        <v>138</v>
      </c>
      <c r="G11" s="14" t="s">
        <v>138</v>
      </c>
      <c r="H11" s="14" t="s">
        <v>138</v>
      </c>
      <c r="I11" s="14"/>
      <c r="J11" s="14" t="s">
        <v>138</v>
      </c>
      <c r="K11" s="2" t="s">
        <v>138</v>
      </c>
    </row>
    <row r="12" ht="35" customHeight="1" spans="1:11">
      <c r="A12" s="14"/>
      <c r="B12" s="14"/>
      <c r="C12" s="14" t="s">
        <v>138</v>
      </c>
      <c r="D12" s="14" t="s">
        <v>138</v>
      </c>
      <c r="E12" s="14" t="s">
        <v>138</v>
      </c>
      <c r="F12" s="14" t="s">
        <v>138</v>
      </c>
      <c r="G12" s="14" t="s">
        <v>138</v>
      </c>
      <c r="H12" s="14" t="s">
        <v>138</v>
      </c>
      <c r="I12" s="14"/>
      <c r="J12" s="14" t="s">
        <v>138</v>
      </c>
      <c r="K12" s="2" t="s">
        <v>138</v>
      </c>
    </row>
  </sheetData>
  <mergeCells count="10">
    <mergeCell ref="A2:J2"/>
    <mergeCell ref="A3:J3"/>
    <mergeCell ref="E4:H4"/>
    <mergeCell ref="A6:C6"/>
    <mergeCell ref="A4:A5"/>
    <mergeCell ref="B4:B5"/>
    <mergeCell ref="C4:C5"/>
    <mergeCell ref="D4:D5"/>
    <mergeCell ref="I4:I5"/>
    <mergeCell ref="J4:J5"/>
  </mergeCells>
  <pageMargins left="0.75" right="0.75" top="1" bottom="1" header="0.509027777777778" footer="0.509027777777778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附件1</vt:lpstr>
      <vt:lpstr>附件2</vt:lpstr>
      <vt:lpstr>附件3</vt:lpstr>
      <vt:lpstr>附件4</vt:lpstr>
      <vt:lpstr>附件5</vt:lpstr>
      <vt:lpstr>附件6-1</vt:lpstr>
      <vt:lpstr>附件6-2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</cp:lastModifiedBy>
  <dcterms:created xsi:type="dcterms:W3CDTF">2018-07-25T11:24:00Z</dcterms:created>
  <cp:lastPrinted>2019-07-22T05:11:00Z</cp:lastPrinted>
  <dcterms:modified xsi:type="dcterms:W3CDTF">2019-08-14T07:38:36Z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